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pserver\f\Računovodja\ZLATKA\PRORAČUN\PRORAČUN 2020 IN 2021\REBALANS 2020-2\"/>
    </mc:Choice>
  </mc:AlternateContent>
  <bookViews>
    <workbookView xWindow="360" yWindow="300" windowWidth="11895" windowHeight="14715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del'!$5:$5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52511"/>
</workbook>
</file>

<file path=xl/calcChain.xml><?xml version="1.0" encoding="utf-8"?>
<calcChain xmlns="http://schemas.openxmlformats.org/spreadsheetml/2006/main">
  <c r="D166" i="5" l="1"/>
  <c r="D162" i="5"/>
  <c r="D144" i="5"/>
  <c r="D140" i="5"/>
  <c r="D130" i="5"/>
  <c r="D121" i="5"/>
  <c r="D118" i="5"/>
  <c r="D112" i="5"/>
  <c r="D108" i="5"/>
  <c r="D104" i="5"/>
  <c r="D101" i="5"/>
  <c r="D90" i="5"/>
  <c r="D83" i="5"/>
  <c r="D76" i="5"/>
  <c r="D66" i="5"/>
  <c r="D60" i="5"/>
  <c r="D50" i="5"/>
  <c r="D44" i="5"/>
  <c r="D40" i="5"/>
  <c r="D37" i="5"/>
  <c r="D34" i="5"/>
  <c r="D31" i="5"/>
  <c r="D27" i="5"/>
  <c r="D23" i="5"/>
  <c r="D19" i="5"/>
  <c r="D13" i="5"/>
  <c r="D10" i="5"/>
  <c r="D139" i="5" l="1"/>
  <c r="D69" i="5"/>
  <c r="D59" i="5"/>
  <c r="D148" i="5"/>
  <c r="D9" i="5"/>
  <c r="D26" i="5"/>
  <c r="D43" i="5"/>
  <c r="D54" i="5"/>
  <c r="D75" i="5"/>
  <c r="D107" i="5"/>
  <c r="D129" i="5"/>
  <c r="D155" i="5"/>
  <c r="D161" i="5"/>
  <c r="D165" i="5"/>
  <c r="D74" i="5" l="1"/>
  <c r="D159" i="5"/>
  <c r="D170" i="5"/>
  <c r="D8" i="5"/>
  <c r="D7" i="5" s="1"/>
  <c r="D146" i="5" l="1"/>
  <c r="D169" i="5" s="1"/>
  <c r="D171" i="5" s="1"/>
</calcChain>
</file>

<file path=xl/sharedStrings.xml><?xml version="1.0" encoding="utf-8"?>
<sst xmlns="http://schemas.openxmlformats.org/spreadsheetml/2006/main" count="161" uniqueCount="152">
  <si>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</si>
  <si>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</si>
  <si>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</si>
  <si>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</si>
  <si>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</si>
  <si>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</si>
  <si>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</si>
  <si>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</si>
  <si>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</si>
  <si>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</si>
  <si>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</si>
  <si>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</si>
  <si>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</si>
  <si>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</si>
  <si>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</si>
  <si>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</si>
  <si>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</si>
  <si>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</si>
  <si>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</si>
  <si>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</si>
  <si>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</si>
  <si>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</si>
  <si>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</si>
  <si>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</si>
  <si>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</si>
  <si>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</si>
  <si>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</si>
  <si>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</si>
  <si>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</si>
  <si>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</si>
  <si>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</si>
  <si>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</si>
  <si>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</si>
  <si>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</si>
  <si>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</si>
  <si>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</si>
  <si>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</si>
  <si>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</si>
  <si>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</si>
  <si>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</si>
  <si>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</si>
  <si>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</si>
  <si>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</si>
  <si>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</si>
  <si>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</si>
  <si>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</si>
  <si>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</si>
  <si>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</si>
  <si>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</si>
  <si>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</si>
  <si>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</si>
  <si>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</si>
  <si>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</si>
  <si>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</si>
  <si>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</si>
  <si>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</si>
  <si>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</si>
  <si>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</si>
  <si>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</si>
  <si>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</si>
  <si>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STANJE SREDSTEV NA RAČUNIH OB KONCU PRETEKLEGA LETA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</si>
  <si>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</si>
  <si>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</si>
  <si>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</si>
  <si>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</si>
  <si>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</si>
  <si>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</si>
  <si>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</si>
  <si>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</si>
  <si>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</si>
  <si>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</si>
  <si>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</si>
  <si>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</si>
  <si>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</si>
  <si>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</si>
  <si>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</si>
  <si>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</si>
  <si>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- OD TEGA PRESEŽEK FINANČNE IZRAVNAVE IZ PRETEKLEGA LETA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</si>
  <si>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</si>
  <si>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</si>
  <si>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</si>
  <si>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</si>
  <si>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</si>
  <si>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PRD: REB 2020-1 [1]_x000D_
v EUR</t>
  </si>
  <si>
    <t>Plače in dodatki</t>
  </si>
  <si>
    <t>Regres za letni dopust</t>
  </si>
  <si>
    <t>Povračila in nadomestila</t>
  </si>
  <si>
    <t>Sredstva za nadurno delo</t>
  </si>
  <si>
    <t>Drugi izdatki zaposlenim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</si>
  <si>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</si>
  <si>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</si>
  <si>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</si>
  <si>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</si>
  <si>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in pokojninskega zavarovanja, na podlagi ZKDPZJU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</si>
  <si>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</si>
  <si>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</si>
  <si>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</si>
  <si>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</si>
  <si>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</si>
  <si>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</si>
  <si>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</si>
  <si>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</si>
  <si>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</si>
  <si>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obresti od kreditov - poslovnim bankam</t>
  </si>
  <si>
    <t>Proračunska rezerva</t>
  </si>
  <si>
    <t>Subvencije javnim podjetjem</t>
  </si>
  <si>
    <t>Subvencije privatnim podjetjem in zasebnikom</t>
  </si>
  <si>
    <t>Družinski prejemki in starševska nadomestila</t>
  </si>
  <si>
    <t>Transferi za zagotavljanje socialne varnosti</t>
  </si>
  <si>
    <t>Štipendije</t>
  </si>
  <si>
    <t>Drugi transferi posameznikom</t>
  </si>
  <si>
    <t>Tekoči transferi nepridobitnim organizacijam in ustanovam</t>
  </si>
  <si>
    <t>Tekoči transferi občinam</t>
  </si>
  <si>
    <t>Tekoči transferi v sklade socialnega zavarovanja</t>
  </si>
  <si>
    <t>Tekoči transferi v javne zavode</t>
  </si>
  <si>
    <t>Tekoči transferi v javne agencije</t>
  </si>
  <si>
    <t>Nakup prevoznih sredstev</t>
  </si>
  <si>
    <t>Nakup opreme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</si>
  <si>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</si>
  <si>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</si>
  <si>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</si>
  <si>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</si>
  <si>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projektna dokumentacija, nadzor in investicijski inženiring</t>
  </si>
  <si>
    <t>Investicijski transferi posameznikom in zasebnikom</t>
  </si>
  <si>
    <t>Investicijski transferi drugim izvajalcem javnih služb, ki niso posredni proračunski uporabniki</t>
  </si>
  <si>
    <t>Investicijski transferi javnim zavodom</t>
  </si>
  <si>
    <t>Najeti krediti pri drugih domačih kreditodajalcih</t>
  </si>
  <si>
    <t>Odplačila kreditov poslovnim bankam</t>
  </si>
  <si>
    <t>Odplačila kreditov drugim domačim kreditodajalcem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</si>
  <si>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</si>
  <si>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</si>
  <si>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</si>
  <si>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</si>
  <si>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</si>
  <si>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>Davki na posebne storitve</t>
  </si>
  <si>
    <t>Drugi davki na uporabo blaga in storitev</t>
  </si>
  <si>
    <t>Drugi davki</t>
  </si>
  <si>
    <t>Prihodki od obresti</t>
  </si>
  <si>
    <t>Prihodki od premoženja</t>
  </si>
  <si>
    <t>Upravne takse in pristojbine</t>
  </si>
  <si>
    <t>Globe in druge denarne kazni</t>
  </si>
  <si>
    <t>Prihodki od prodaje blaga in storitev</t>
  </si>
  <si>
    <t>Drugi nedavčni prihodki</t>
  </si>
  <si>
    <t>Prihodki od prodaje zgradb in prostorov</t>
  </si>
  <si>
    <t>Prihodki od prodaje opreme</t>
  </si>
  <si>
    <t>Prihodki od prodaje kmetijskih zemljišč in gozdov</t>
  </si>
  <si>
    <t>Prihodki od prodaje stavbnih zemljišč</t>
  </si>
  <si>
    <t>Prejeta sredstva iz državnega proračuna</t>
  </si>
  <si>
    <t>Prejeta sredstva iz občinskih proračunov</t>
  </si>
  <si>
    <t>Prejeta sredstva iz skladov socialnega zavarovanja</t>
  </si>
  <si>
    <t>Prejeta sredstva iz javnih agencij</t>
  </si>
  <si>
    <t>Prejeta sredstva iz državnega proračuna iz sredstev proračuna Evropske unije iz strukturnih skladov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</si>
</sst>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0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3" fontId="8" fillId="0" borderId="0" xfId="0" applyNumberFormat="1" applyFont="1" applyBorder="1" applyAlignment="1">
      <alignment horizont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10" fillId="0" borderId="0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quotePrefix="1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8" xfId="0" applyNumberFormat="1" applyFont="1" applyBorder="1" applyAlignment="1" applyProtection="1">
      <alignment vertical="center"/>
      <protection locked="0"/>
    </xf>
    <xf numFmtId="3" fontId="1" fillId="0" borderId="1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49" fontId="14" fillId="0" borderId="12" xfId="1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0" fontId="4" fillId="2" borderId="14" xfId="0" applyFont="1" applyFill="1" applyBorder="1" applyAlignment="1">
      <alignment horizontal="centerContinuous" vertical="center"/>
    </xf>
    <xf numFmtId="49" fontId="14" fillId="0" borderId="2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2" fillId="3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Continuous" vertical="center" wrapText="1"/>
    </xf>
    <xf numFmtId="0" fontId="5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49" fontId="14" fillId="0" borderId="13" xfId="1" applyNumberFormat="1" applyFont="1" applyBorder="1" applyAlignment="1">
      <alignment wrapText="1"/>
    </xf>
    <xf numFmtId="49" fontId="14" fillId="0" borderId="2" xfId="1" applyNumberFormat="1" applyFont="1" applyBorder="1" applyAlignment="1">
      <alignment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189"/>
  <sheetViews>
    <sheetView tabSelected="1" zoomScale="130" zoomScaleNormal="130" workbookViewId="0">
      <selection activeCell="G8" sqref="G8"/>
    </sheetView>
  </sheetViews>
  <sheetFormatPr defaultRowHeight="12.75" outlineLevelRow="1" x14ac:dyDescent="0.2"/>
  <cols>
    <col min="1" max="1" width="9.5703125" customWidth="1"/>
    <col min="2" max="2" width="6.42578125" customWidth="1"/>
    <col min="3" max="3" width="67.85546875" style="69" customWidth="1"/>
    <col min="4" max="4" width="16.140625" customWidth="1"/>
    <col min="5" max="16384" width="9.140625" style="1"/>
  </cols>
  <sheetData>
    <row r="1" spans="1:4" ht="19.5" customHeight="1" x14ac:dyDescent="0.2">
      <c r="B1" s="55"/>
      <c r="C1" s="55"/>
    </row>
    <row r="2" spans="1:4" ht="19.5" customHeight="1" x14ac:dyDescent="0.2">
      <c r="B2" s="55"/>
      <c r="C2" s="55"/>
    </row>
    <row r="3" spans="1:4" ht="14.25" customHeight="1" x14ac:dyDescent="0.2">
      <c r="A3" s="1"/>
      <c r="B3" s="1"/>
      <c r="C3" s="11"/>
    </row>
    <row r="4" spans="1:4" ht="19.5" customHeight="1" thickBot="1" x14ac:dyDescent="0.25">
      <c r="A4" s="1"/>
      <c r="B4" s="1"/>
      <c r="C4" s="11"/>
      <c r="D4" s="6"/>
    </row>
    <row r="5" spans="1:4" s="13" customFormat="1" ht="51" customHeight="1" thickBot="1" x14ac:dyDescent="0.25">
      <c r="A5" s="7"/>
      <c r="B5" s="8"/>
      <c r="C5" s="56" t="s">
        <v>4</v>
      </c>
      <c r="D5" s="9" t="s">
        <v>83</v>
      </c>
    </row>
    <row r="6" spans="1:4" s="10" customFormat="1" ht="20.25" customHeight="1" x14ac:dyDescent="0.25">
      <c r="A6" s="53" t="s">
        <v>65</v>
      </c>
      <c r="B6" s="4"/>
      <c r="C6" s="57"/>
      <c r="D6" s="5"/>
    </row>
    <row r="7" spans="1:4" ht="20.25" customHeight="1" x14ac:dyDescent="0.2">
      <c r="A7" s="14" t="s">
        <v>14</v>
      </c>
      <c r="B7" s="38" t="s">
        <v>0</v>
      </c>
      <c r="C7" s="24" t="s">
        <v>62</v>
      </c>
      <c r="D7" s="15">
        <f>+D8+D43+D54+D59+D69</f>
        <v>2371451.2199999997</v>
      </c>
    </row>
    <row r="8" spans="1:4" ht="16.5" x14ac:dyDescent="0.2">
      <c r="A8" s="14"/>
      <c r="B8" s="16" t="s">
        <v>15</v>
      </c>
      <c r="C8" s="58" t="s">
        <v>66</v>
      </c>
      <c r="D8" s="15">
        <f>+D9+D26</f>
        <v>1902257.44</v>
      </c>
    </row>
    <row r="9" spans="1:4" ht="15.75" x14ac:dyDescent="0.2">
      <c r="A9" s="34">
        <v>70</v>
      </c>
      <c r="B9" s="35"/>
      <c r="C9" s="59" t="s">
        <v>63</v>
      </c>
      <c r="D9" s="36">
        <f>D10+D13+D19+D23</f>
        <v>1717174</v>
      </c>
    </row>
    <row r="10" spans="1:4" ht="15.75" customHeight="1" x14ac:dyDescent="0.2">
      <c r="A10" s="17">
        <v>700</v>
      </c>
      <c r="B10" s="18"/>
      <c r="C10" s="21" t="s">
        <v>5</v>
      </c>
      <c r="D10" s="19">
        <f>+D11</f>
        <v>1591869</v>
      </c>
    </row>
    <row r="11" spans="1:4" ht="15.75" hidden="1" customHeight="1" outlineLevel="1" x14ac:dyDescent="0.2">
      <c r="A11" s="17">
        <v>7000</v>
      </c>
      <c r="B11" s="18"/>
      <c r="C11" s="21" t="s">
        <v>129</v>
      </c>
      <c r="D11" s="19">
        <v>1591869</v>
      </c>
    </row>
    <row r="12" spans="1:4" ht="15.75" hidden="1" customHeight="1" outlineLevel="1" x14ac:dyDescent="0.2">
      <c r="A12" s="17"/>
      <c r="B12" s="18"/>
      <c r="C12" s="21"/>
      <c r="D12" s="19"/>
    </row>
    <row r="13" spans="1:4" ht="15" collapsed="1" x14ac:dyDescent="0.2">
      <c r="A13" s="17">
        <v>703</v>
      </c>
      <c r="B13" s="18"/>
      <c r="C13" s="21" t="s">
        <v>6</v>
      </c>
      <c r="D13" s="19">
        <f>+D14+D15+D16+D17</f>
        <v>78630</v>
      </c>
    </row>
    <row r="14" spans="1:4" ht="15" hidden="1" outlineLevel="1" x14ac:dyDescent="0.2">
      <c r="A14" s="17">
        <v>7030</v>
      </c>
      <c r="B14" s="18"/>
      <c r="C14" s="21" t="s">
        <v>130</v>
      </c>
      <c r="D14" s="19">
        <v>62130</v>
      </c>
    </row>
    <row r="15" spans="1:4" ht="15" hidden="1" outlineLevel="1" x14ac:dyDescent="0.2">
      <c r="A15" s="17">
        <v>7031</v>
      </c>
      <c r="B15" s="18"/>
      <c r="C15" s="21" t="s">
        <v>131</v>
      </c>
      <c r="D15" s="19">
        <v>110</v>
      </c>
    </row>
    <row r="16" spans="1:4" ht="15" hidden="1" outlineLevel="1" x14ac:dyDescent="0.2">
      <c r="A16" s="17">
        <v>7032</v>
      </c>
      <c r="B16" s="18"/>
      <c r="C16" s="21" t="s">
        <v>132</v>
      </c>
      <c r="D16" s="19">
        <v>3370</v>
      </c>
    </row>
    <row r="17" spans="1:4" ht="15" hidden="1" outlineLevel="1" x14ac:dyDescent="0.2">
      <c r="A17" s="17">
        <v>7033</v>
      </c>
      <c r="B17" s="18"/>
      <c r="C17" s="21" t="s">
        <v>133</v>
      </c>
      <c r="D17" s="19">
        <v>13020</v>
      </c>
    </row>
    <row r="18" spans="1:4" ht="15" hidden="1" outlineLevel="1" x14ac:dyDescent="0.2">
      <c r="A18" s="17"/>
      <c r="B18" s="18"/>
      <c r="C18" s="21"/>
      <c r="D18" s="19"/>
    </row>
    <row r="19" spans="1:4" ht="15" collapsed="1" x14ac:dyDescent="0.2">
      <c r="A19" s="17">
        <v>704</v>
      </c>
      <c r="B19" s="18"/>
      <c r="C19" s="21" t="s">
        <v>7</v>
      </c>
      <c r="D19" s="19">
        <f>+D20+D21</f>
        <v>46575</v>
      </c>
    </row>
    <row r="20" spans="1:4" ht="15" hidden="1" outlineLevel="1" x14ac:dyDescent="0.2">
      <c r="A20" s="17">
        <v>7044</v>
      </c>
      <c r="B20" s="18"/>
      <c r="C20" s="21" t="s">
        <v>134</v>
      </c>
      <c r="D20" s="19">
        <v>105</v>
      </c>
    </row>
    <row r="21" spans="1:4" ht="15" hidden="1" outlineLevel="1" x14ac:dyDescent="0.2">
      <c r="A21" s="17">
        <v>7047</v>
      </c>
      <c r="B21" s="18"/>
      <c r="C21" s="21" t="s">
        <v>135</v>
      </c>
      <c r="D21" s="19">
        <v>46470</v>
      </c>
    </row>
    <row r="22" spans="1:4" ht="15" hidden="1" outlineLevel="1" x14ac:dyDescent="0.2">
      <c r="A22" s="17"/>
      <c r="B22" s="18"/>
      <c r="C22" s="21"/>
      <c r="D22" s="19"/>
    </row>
    <row r="23" spans="1:4" ht="15" collapsed="1" x14ac:dyDescent="0.2">
      <c r="A23" s="17">
        <v>706</v>
      </c>
      <c r="B23" s="18"/>
      <c r="C23" s="21" t="s">
        <v>16</v>
      </c>
      <c r="D23" s="19">
        <f>+D24</f>
        <v>100</v>
      </c>
    </row>
    <row r="24" spans="1:4" ht="15" hidden="1" outlineLevel="1" x14ac:dyDescent="0.2">
      <c r="A24" s="17">
        <v>7060</v>
      </c>
      <c r="B24" s="18"/>
      <c r="C24" s="21" t="s">
        <v>136</v>
      </c>
      <c r="D24" s="19">
        <v>100</v>
      </c>
    </row>
    <row r="25" spans="1:4" ht="15" hidden="1" outlineLevel="1" x14ac:dyDescent="0.2">
      <c r="A25" s="17"/>
      <c r="B25" s="18"/>
      <c r="C25" s="21"/>
      <c r="D25" s="19"/>
    </row>
    <row r="26" spans="1:4" ht="15.75" collapsed="1" x14ac:dyDescent="0.2">
      <c r="A26" s="34">
        <v>71</v>
      </c>
      <c r="B26" s="35"/>
      <c r="C26" s="59" t="s">
        <v>67</v>
      </c>
      <c r="D26" s="36">
        <f>+D27+D31+D34+D37+D40</f>
        <v>185083.44</v>
      </c>
    </row>
    <row r="27" spans="1:4" ht="15" x14ac:dyDescent="0.2">
      <c r="A27" s="17">
        <v>710</v>
      </c>
      <c r="B27" s="18"/>
      <c r="C27" s="21" t="s">
        <v>17</v>
      </c>
      <c r="D27" s="19">
        <f>+D28+D29</f>
        <v>92373.440000000002</v>
      </c>
    </row>
    <row r="28" spans="1:4" ht="15" hidden="1" outlineLevel="1" x14ac:dyDescent="0.2">
      <c r="A28" s="17">
        <v>7102</v>
      </c>
      <c r="B28" s="18"/>
      <c r="C28" s="21" t="s">
        <v>137</v>
      </c>
      <c r="D28" s="19">
        <v>10</v>
      </c>
    </row>
    <row r="29" spans="1:4" ht="15" hidden="1" outlineLevel="1" x14ac:dyDescent="0.2">
      <c r="A29" s="17">
        <v>7103</v>
      </c>
      <c r="B29" s="18"/>
      <c r="C29" s="21" t="s">
        <v>138</v>
      </c>
      <c r="D29" s="19">
        <v>92363.44</v>
      </c>
    </row>
    <row r="30" spans="1:4" ht="15" hidden="1" outlineLevel="1" x14ac:dyDescent="0.2">
      <c r="A30" s="17"/>
      <c r="B30" s="18"/>
      <c r="C30" s="21"/>
      <c r="D30" s="19"/>
    </row>
    <row r="31" spans="1:4" ht="15" collapsed="1" x14ac:dyDescent="0.2">
      <c r="A31" s="17">
        <v>711</v>
      </c>
      <c r="B31" s="18"/>
      <c r="C31" s="21" t="s">
        <v>8</v>
      </c>
      <c r="D31" s="19">
        <f>+D32</f>
        <v>2500</v>
      </c>
    </row>
    <row r="32" spans="1:4" ht="15" hidden="1" outlineLevel="1" x14ac:dyDescent="0.2">
      <c r="A32" s="17">
        <v>7111</v>
      </c>
      <c r="B32" s="18"/>
      <c r="C32" s="21" t="s">
        <v>139</v>
      </c>
      <c r="D32" s="19">
        <v>2500</v>
      </c>
    </row>
    <row r="33" spans="1:4" ht="15" hidden="1" outlineLevel="1" x14ac:dyDescent="0.2">
      <c r="A33" s="17"/>
      <c r="B33" s="18"/>
      <c r="C33" s="21"/>
      <c r="D33" s="19"/>
    </row>
    <row r="34" spans="1:4" ht="15" collapsed="1" x14ac:dyDescent="0.2">
      <c r="A34" s="17">
        <v>712</v>
      </c>
      <c r="B34" s="18"/>
      <c r="C34" s="21" t="s">
        <v>56</v>
      </c>
      <c r="D34" s="19">
        <f>+D35</f>
        <v>4100</v>
      </c>
    </row>
    <row r="35" spans="1:4" ht="15" hidden="1" outlineLevel="1" x14ac:dyDescent="0.2">
      <c r="A35" s="17">
        <v>7120</v>
      </c>
      <c r="B35" s="18"/>
      <c r="C35" s="21" t="s">
        <v>140</v>
      </c>
      <c r="D35" s="19">
        <v>4100</v>
      </c>
    </row>
    <row r="36" spans="1:4" ht="15" hidden="1" outlineLevel="1" x14ac:dyDescent="0.2">
      <c r="A36" s="17"/>
      <c r="B36" s="18"/>
      <c r="C36" s="21"/>
      <c r="D36" s="19"/>
    </row>
    <row r="37" spans="1:4" ht="15" collapsed="1" x14ac:dyDescent="0.2">
      <c r="A37" s="17">
        <v>713</v>
      </c>
      <c r="B37" s="18"/>
      <c r="C37" s="21" t="s">
        <v>9</v>
      </c>
      <c r="D37" s="19">
        <f>+D38</f>
        <v>110</v>
      </c>
    </row>
    <row r="38" spans="1:4" ht="15" hidden="1" outlineLevel="1" x14ac:dyDescent="0.2">
      <c r="A38" s="17">
        <v>7130</v>
      </c>
      <c r="B38" s="18"/>
      <c r="C38" s="21" t="s">
        <v>141</v>
      </c>
      <c r="D38" s="19">
        <v>110</v>
      </c>
    </row>
    <row r="39" spans="1:4" ht="15" hidden="1" outlineLevel="1" x14ac:dyDescent="0.2">
      <c r="A39" s="17"/>
      <c r="B39" s="18"/>
      <c r="C39" s="21"/>
      <c r="D39" s="19"/>
    </row>
    <row r="40" spans="1:4" ht="15" collapsed="1" x14ac:dyDescent="0.2">
      <c r="A40" s="17">
        <v>714</v>
      </c>
      <c r="B40" s="18"/>
      <c r="C40" s="21" t="s">
        <v>10</v>
      </c>
      <c r="D40" s="19">
        <f>+D41</f>
        <v>86000</v>
      </c>
    </row>
    <row r="41" spans="1:4" ht="15" hidden="1" outlineLevel="1" x14ac:dyDescent="0.2">
      <c r="A41" s="17">
        <v>7141</v>
      </c>
      <c r="B41" s="18"/>
      <c r="C41" s="21" t="s">
        <v>142</v>
      </c>
      <c r="D41" s="19">
        <v>86000</v>
      </c>
    </row>
    <row r="42" spans="1:4" ht="15" hidden="1" outlineLevel="1" x14ac:dyDescent="0.2">
      <c r="A42" s="17"/>
      <c r="B42" s="18"/>
      <c r="C42" s="21"/>
      <c r="D42" s="19"/>
    </row>
    <row r="43" spans="1:4" ht="15.75" collapsed="1" x14ac:dyDescent="0.2">
      <c r="A43" s="34">
        <v>72</v>
      </c>
      <c r="B43" s="35" t="s">
        <v>18</v>
      </c>
      <c r="C43" s="59" t="s">
        <v>69</v>
      </c>
      <c r="D43" s="36">
        <f>+D44+D48+D50</f>
        <v>100500</v>
      </c>
    </row>
    <row r="44" spans="1:4" ht="15" x14ac:dyDescent="0.2">
      <c r="A44" s="17">
        <v>720</v>
      </c>
      <c r="B44" s="18"/>
      <c r="C44" s="21" t="s">
        <v>11</v>
      </c>
      <c r="D44" s="19">
        <f>+D45+D46</f>
        <v>65500</v>
      </c>
    </row>
    <row r="45" spans="1:4" ht="15" hidden="1" outlineLevel="1" x14ac:dyDescent="0.2">
      <c r="A45" s="17">
        <v>7200</v>
      </c>
      <c r="B45" s="18"/>
      <c r="C45" s="21" t="s">
        <v>143</v>
      </c>
      <c r="D45" s="19">
        <v>65000</v>
      </c>
    </row>
    <row r="46" spans="1:4" ht="15" hidden="1" outlineLevel="1" x14ac:dyDescent="0.2">
      <c r="A46" s="17">
        <v>7202</v>
      </c>
      <c r="B46" s="18"/>
      <c r="C46" s="21" t="s">
        <v>144</v>
      </c>
      <c r="D46" s="19">
        <v>500</v>
      </c>
    </row>
    <row r="47" spans="1:4" ht="15" hidden="1" outlineLevel="1" x14ac:dyDescent="0.2">
      <c r="A47" s="17"/>
      <c r="B47" s="18"/>
      <c r="C47" s="21"/>
      <c r="D47" s="19"/>
    </row>
    <row r="48" spans="1:4" ht="15" collapsed="1" x14ac:dyDescent="0.2">
      <c r="A48" s="17">
        <v>721</v>
      </c>
      <c r="B48" s="18"/>
      <c r="C48" s="21" t="s">
        <v>19</v>
      </c>
      <c r="D48" s="19">
        <v>0</v>
      </c>
    </row>
    <row r="49" spans="1:4" ht="15" hidden="1" x14ac:dyDescent="0.2">
      <c r="A49" s="17"/>
      <c r="B49" s="18"/>
      <c r="C49" s="21"/>
      <c r="D49" s="19"/>
    </row>
    <row r="50" spans="1:4" ht="16.5" customHeight="1" x14ac:dyDescent="0.2">
      <c r="A50" s="17">
        <v>722</v>
      </c>
      <c r="B50" s="18"/>
      <c r="C50" s="21" t="s">
        <v>59</v>
      </c>
      <c r="D50" s="19">
        <f>+D51+D52</f>
        <v>35000</v>
      </c>
    </row>
    <row r="51" spans="1:4" ht="16.5" hidden="1" customHeight="1" outlineLevel="1" x14ac:dyDescent="0.2">
      <c r="A51" s="17">
        <v>7220</v>
      </c>
      <c r="B51" s="18"/>
      <c r="C51" s="21" t="s">
        <v>145</v>
      </c>
      <c r="D51" s="19">
        <v>5000</v>
      </c>
    </row>
    <row r="52" spans="1:4" ht="16.5" hidden="1" customHeight="1" outlineLevel="1" x14ac:dyDescent="0.2">
      <c r="A52" s="17">
        <v>7221</v>
      </c>
      <c r="B52" s="18"/>
      <c r="C52" s="21" t="s">
        <v>146</v>
      </c>
      <c r="D52" s="19">
        <v>30000</v>
      </c>
    </row>
    <row r="53" spans="1:4" ht="16.5" hidden="1" customHeight="1" outlineLevel="1" x14ac:dyDescent="0.2">
      <c r="A53" s="17"/>
      <c r="B53" s="18"/>
      <c r="C53" s="21"/>
      <c r="D53" s="19"/>
    </row>
    <row r="54" spans="1:4" ht="15.75" collapsed="1" x14ac:dyDescent="0.2">
      <c r="A54" s="34">
        <v>73</v>
      </c>
      <c r="B54" s="35" t="s">
        <v>15</v>
      </c>
      <c r="C54" s="59" t="s">
        <v>70</v>
      </c>
      <c r="D54" s="36">
        <f>+D55+D57</f>
        <v>0</v>
      </c>
    </row>
    <row r="55" spans="1:4" ht="15" x14ac:dyDescent="0.2">
      <c r="A55" s="17">
        <v>730</v>
      </c>
      <c r="B55" s="18"/>
      <c r="C55" s="21" t="s">
        <v>20</v>
      </c>
      <c r="D55" s="19">
        <v>0</v>
      </c>
    </row>
    <row r="56" spans="1:4" ht="15" hidden="1" x14ac:dyDescent="0.2">
      <c r="A56" s="17"/>
      <c r="B56" s="18"/>
      <c r="C56" s="21"/>
      <c r="D56" s="19"/>
    </row>
    <row r="57" spans="1:4" ht="15" x14ac:dyDescent="0.2">
      <c r="A57" s="17">
        <v>731</v>
      </c>
      <c r="B57" s="18"/>
      <c r="C57" s="21" t="s">
        <v>12</v>
      </c>
      <c r="D57" s="19">
        <v>0</v>
      </c>
    </row>
    <row r="58" spans="1:4" ht="15" hidden="1" x14ac:dyDescent="0.2">
      <c r="A58" s="17"/>
      <c r="B58" s="18"/>
      <c r="C58" s="21"/>
      <c r="D58" s="19"/>
    </row>
    <row r="59" spans="1:4" ht="15.75" x14ac:dyDescent="0.2">
      <c r="A59" s="34">
        <v>74</v>
      </c>
      <c r="B59" s="35" t="s">
        <v>15</v>
      </c>
      <c r="C59" s="59" t="s">
        <v>71</v>
      </c>
      <c r="D59" s="36">
        <f>+D60+D66</f>
        <v>368693.78</v>
      </c>
    </row>
    <row r="60" spans="1:4" ht="15.75" customHeight="1" x14ac:dyDescent="0.2">
      <c r="A60" s="17">
        <v>740</v>
      </c>
      <c r="B60" s="18"/>
      <c r="C60" s="21" t="s">
        <v>13</v>
      </c>
      <c r="D60" s="19">
        <f>+D61+D62+D63+D64</f>
        <v>305575.78000000003</v>
      </c>
    </row>
    <row r="61" spans="1:4" ht="15.75" hidden="1" customHeight="1" outlineLevel="1" x14ac:dyDescent="0.2">
      <c r="A61" s="17">
        <v>7400</v>
      </c>
      <c r="B61" s="18"/>
      <c r="C61" s="21" t="s">
        <v>147</v>
      </c>
      <c r="D61" s="19">
        <v>202670.23</v>
      </c>
    </row>
    <row r="62" spans="1:4" ht="15.75" hidden="1" customHeight="1" outlineLevel="1" x14ac:dyDescent="0.2">
      <c r="A62" s="17">
        <v>7401</v>
      </c>
      <c r="B62" s="18"/>
      <c r="C62" s="21" t="s">
        <v>148</v>
      </c>
      <c r="D62" s="19">
        <v>1053</v>
      </c>
    </row>
    <row r="63" spans="1:4" ht="15.75" hidden="1" customHeight="1" outlineLevel="1" x14ac:dyDescent="0.2">
      <c r="A63" s="17">
        <v>7402</v>
      </c>
      <c r="B63" s="18"/>
      <c r="C63" s="21" t="s">
        <v>149</v>
      </c>
      <c r="D63" s="19">
        <v>8700</v>
      </c>
    </row>
    <row r="64" spans="1:4" ht="15.75" hidden="1" customHeight="1" outlineLevel="1" x14ac:dyDescent="0.2">
      <c r="A64" s="17">
        <v>7404</v>
      </c>
      <c r="B64" s="18"/>
      <c r="C64" s="21" t="s">
        <v>150</v>
      </c>
      <c r="D64" s="19">
        <v>93152.55</v>
      </c>
    </row>
    <row r="65" spans="1:4" ht="15.75" hidden="1" customHeight="1" outlineLevel="1" x14ac:dyDescent="0.2">
      <c r="A65" s="17"/>
      <c r="B65" s="18"/>
      <c r="C65" s="21"/>
      <c r="D65" s="19"/>
    </row>
    <row r="66" spans="1:4" ht="27.75" customHeight="1" collapsed="1" x14ac:dyDescent="0.2">
      <c r="A66" s="17">
        <v>741</v>
      </c>
      <c r="B66" s="18"/>
      <c r="C66" s="21" t="s">
        <v>53</v>
      </c>
      <c r="D66" s="19">
        <f>+D67</f>
        <v>63118</v>
      </c>
    </row>
    <row r="67" spans="1:4" ht="30" hidden="1" customHeight="1" outlineLevel="1" x14ac:dyDescent="0.2">
      <c r="A67" s="17">
        <v>7412</v>
      </c>
      <c r="B67" s="18"/>
      <c r="C67" s="21" t="s">
        <v>151</v>
      </c>
      <c r="D67" s="19">
        <v>63118</v>
      </c>
    </row>
    <row r="68" spans="1:4" ht="21" hidden="1" customHeight="1" outlineLevel="1" x14ac:dyDescent="0.2">
      <c r="A68" s="17"/>
      <c r="B68" s="18"/>
      <c r="C68" s="21"/>
      <c r="D68" s="19"/>
    </row>
    <row r="69" spans="1:4" ht="15.75" customHeight="1" collapsed="1" x14ac:dyDescent="0.2">
      <c r="A69" s="34">
        <v>78</v>
      </c>
      <c r="B69" s="35" t="s">
        <v>15</v>
      </c>
      <c r="C69" s="59" t="s">
        <v>68</v>
      </c>
      <c r="D69" s="36">
        <f>+D70+D72</f>
        <v>0</v>
      </c>
    </row>
    <row r="70" spans="1:4" ht="15.75" customHeight="1" x14ac:dyDescent="0.2">
      <c r="A70" s="17">
        <v>786</v>
      </c>
      <c r="B70" s="18"/>
      <c r="C70" s="21" t="s">
        <v>50</v>
      </c>
      <c r="D70" s="19">
        <v>0</v>
      </c>
    </row>
    <row r="71" spans="1:4" ht="15.75" hidden="1" customHeight="1" x14ac:dyDescent="0.2">
      <c r="A71" s="17"/>
      <c r="B71" s="18"/>
      <c r="C71" s="21"/>
      <c r="D71" s="19"/>
    </row>
    <row r="72" spans="1:4" ht="15.75" hidden="1" customHeight="1" x14ac:dyDescent="0.2">
      <c r="A72" s="17">
        <v>787</v>
      </c>
      <c r="B72" s="18"/>
      <c r="C72" s="21" t="s">
        <v>55</v>
      </c>
      <c r="D72" s="19">
        <v>0</v>
      </c>
    </row>
    <row r="73" spans="1:4" ht="15.75" hidden="1" customHeight="1" x14ac:dyDescent="0.2">
      <c r="A73" s="17"/>
      <c r="B73" s="18"/>
      <c r="C73" s="21"/>
      <c r="D73" s="19"/>
    </row>
    <row r="74" spans="1:4" ht="18" x14ac:dyDescent="0.2">
      <c r="A74" s="14" t="s">
        <v>14</v>
      </c>
      <c r="B74" s="38" t="s">
        <v>1</v>
      </c>
      <c r="C74" s="24" t="s">
        <v>21</v>
      </c>
      <c r="D74" s="37">
        <f>D75+D107+D129+D139</f>
        <v>2429025.7999999998</v>
      </c>
    </row>
    <row r="75" spans="1:4" ht="15.75" x14ac:dyDescent="0.2">
      <c r="A75" s="34">
        <v>40</v>
      </c>
      <c r="B75" s="35" t="s">
        <v>18</v>
      </c>
      <c r="C75" s="59" t="s">
        <v>22</v>
      </c>
      <c r="D75" s="36">
        <f>+D76+D83+D90+D101+D104</f>
        <v>822021.3</v>
      </c>
    </row>
    <row r="76" spans="1:4" ht="15" x14ac:dyDescent="0.2">
      <c r="A76" s="17">
        <v>400</v>
      </c>
      <c r="B76" s="18"/>
      <c r="C76" s="21" t="s">
        <v>23</v>
      </c>
      <c r="D76" s="20">
        <f>+D77+D78+D79+D80+D81</f>
        <v>195395.3</v>
      </c>
    </row>
    <row r="77" spans="1:4" ht="15" hidden="1" outlineLevel="1" x14ac:dyDescent="0.2">
      <c r="A77" s="17">
        <v>4000</v>
      </c>
      <c r="B77" s="18"/>
      <c r="C77" s="21" t="s">
        <v>84</v>
      </c>
      <c r="D77" s="20">
        <v>163554.72</v>
      </c>
    </row>
    <row r="78" spans="1:4" ht="15" hidden="1" outlineLevel="1" x14ac:dyDescent="0.2">
      <c r="A78" s="17">
        <v>4001</v>
      </c>
      <c r="B78" s="18"/>
      <c r="C78" s="21" t="s">
        <v>85</v>
      </c>
      <c r="D78" s="20">
        <v>8840.58</v>
      </c>
    </row>
    <row r="79" spans="1:4" ht="15" hidden="1" outlineLevel="1" x14ac:dyDescent="0.2">
      <c r="A79" s="17">
        <v>4002</v>
      </c>
      <c r="B79" s="18"/>
      <c r="C79" s="21" t="s">
        <v>86</v>
      </c>
      <c r="D79" s="20">
        <v>11500</v>
      </c>
    </row>
    <row r="80" spans="1:4" ht="15" hidden="1" outlineLevel="1" x14ac:dyDescent="0.2">
      <c r="A80" s="17">
        <v>4004</v>
      </c>
      <c r="B80" s="18"/>
      <c r="C80" s="21" t="s">
        <v>87</v>
      </c>
      <c r="D80" s="20">
        <v>3200</v>
      </c>
    </row>
    <row r="81" spans="1:4" ht="15" hidden="1" outlineLevel="1" x14ac:dyDescent="0.2">
      <c r="A81" s="17">
        <v>4009</v>
      </c>
      <c r="B81" s="18"/>
      <c r="C81" s="21" t="s">
        <v>88</v>
      </c>
      <c r="D81" s="20">
        <v>8300</v>
      </c>
    </row>
    <row r="82" spans="1:4" ht="15" hidden="1" outlineLevel="1" x14ac:dyDescent="0.2">
      <c r="A82" s="17"/>
      <c r="B82" s="18"/>
      <c r="C82" s="21"/>
      <c r="D82" s="20"/>
    </row>
    <row r="83" spans="1:4" ht="15" collapsed="1" x14ac:dyDescent="0.2">
      <c r="A83" s="17">
        <v>401</v>
      </c>
      <c r="B83" s="18"/>
      <c r="C83" s="21" t="s">
        <v>24</v>
      </c>
      <c r="D83" s="20">
        <f>+D84+D85+D86+D87+D88</f>
        <v>29610</v>
      </c>
    </row>
    <row r="84" spans="1:4" ht="15" hidden="1" outlineLevel="1" x14ac:dyDescent="0.2">
      <c r="A84" s="17">
        <v>4010</v>
      </c>
      <c r="B84" s="18"/>
      <c r="C84" s="21" t="s">
        <v>89</v>
      </c>
      <c r="D84" s="20">
        <v>14300</v>
      </c>
    </row>
    <row r="85" spans="1:4" ht="15" hidden="1" outlineLevel="1" x14ac:dyDescent="0.2">
      <c r="A85" s="17">
        <v>4011</v>
      </c>
      <c r="B85" s="18"/>
      <c r="C85" s="21" t="s">
        <v>90</v>
      </c>
      <c r="D85" s="20">
        <v>11130</v>
      </c>
    </row>
    <row r="86" spans="1:4" ht="15" hidden="1" outlineLevel="1" x14ac:dyDescent="0.2">
      <c r="A86" s="17">
        <v>4012</v>
      </c>
      <c r="B86" s="18"/>
      <c r="C86" s="21" t="s">
        <v>91</v>
      </c>
      <c r="D86" s="20">
        <v>120</v>
      </c>
    </row>
    <row r="87" spans="1:4" ht="15" hidden="1" outlineLevel="1" x14ac:dyDescent="0.2">
      <c r="A87" s="17">
        <v>4013</v>
      </c>
      <c r="B87" s="18"/>
      <c r="C87" s="21" t="s">
        <v>92</v>
      </c>
      <c r="D87" s="20">
        <v>160</v>
      </c>
    </row>
    <row r="88" spans="1:4" ht="30" hidden="1" outlineLevel="1" x14ac:dyDescent="0.2">
      <c r="A88" s="17">
        <v>4015</v>
      </c>
      <c r="B88" s="18"/>
      <c r="C88" s="21" t="s">
        <v>93</v>
      </c>
      <c r="D88" s="20">
        <v>3900</v>
      </c>
    </row>
    <row r="89" spans="1:4" ht="15" hidden="1" outlineLevel="1" x14ac:dyDescent="0.2">
      <c r="A89" s="17"/>
      <c r="B89" s="18"/>
      <c r="C89" s="21"/>
      <c r="D89" s="20"/>
    </row>
    <row r="90" spans="1:4" ht="15" collapsed="1" x14ac:dyDescent="0.2">
      <c r="A90" s="17">
        <v>402</v>
      </c>
      <c r="B90" s="18"/>
      <c r="C90" s="21" t="s">
        <v>25</v>
      </c>
      <c r="D90" s="19">
        <f>+D91+D92+D93+D94+D95+D96+D97+D98+D99</f>
        <v>522896</v>
      </c>
    </row>
    <row r="91" spans="1:4" ht="15" hidden="1" outlineLevel="1" x14ac:dyDescent="0.2">
      <c r="A91" s="17">
        <v>4020</v>
      </c>
      <c r="B91" s="18"/>
      <c r="C91" s="21" t="s">
        <v>94</v>
      </c>
      <c r="D91" s="19">
        <v>71540</v>
      </c>
    </row>
    <row r="92" spans="1:4" ht="15" hidden="1" outlineLevel="1" x14ac:dyDescent="0.2">
      <c r="A92" s="17">
        <v>4021</v>
      </c>
      <c r="B92" s="18"/>
      <c r="C92" s="21" t="s">
        <v>95</v>
      </c>
      <c r="D92" s="19">
        <v>42680</v>
      </c>
    </row>
    <row r="93" spans="1:4" ht="15" hidden="1" outlineLevel="1" x14ac:dyDescent="0.2">
      <c r="A93" s="17">
        <v>4022</v>
      </c>
      <c r="B93" s="18"/>
      <c r="C93" s="21" t="s">
        <v>96</v>
      </c>
      <c r="D93" s="19">
        <v>89471</v>
      </c>
    </row>
    <row r="94" spans="1:4" ht="15" hidden="1" outlineLevel="1" x14ac:dyDescent="0.2">
      <c r="A94" s="17">
        <v>4023</v>
      </c>
      <c r="B94" s="18"/>
      <c r="C94" s="21" t="s">
        <v>97</v>
      </c>
      <c r="D94" s="19">
        <v>13120</v>
      </c>
    </row>
    <row r="95" spans="1:4" ht="15" hidden="1" outlineLevel="1" x14ac:dyDescent="0.2">
      <c r="A95" s="17">
        <v>4024</v>
      </c>
      <c r="B95" s="18"/>
      <c r="C95" s="21" t="s">
        <v>98</v>
      </c>
      <c r="D95" s="19">
        <v>1200</v>
      </c>
    </row>
    <row r="96" spans="1:4" ht="15" hidden="1" outlineLevel="1" x14ac:dyDescent="0.2">
      <c r="A96" s="17">
        <v>4025</v>
      </c>
      <c r="B96" s="18"/>
      <c r="C96" s="21" t="s">
        <v>99</v>
      </c>
      <c r="D96" s="19">
        <v>225703.67999999999</v>
      </c>
    </row>
    <row r="97" spans="1:4" ht="15" hidden="1" outlineLevel="1" x14ac:dyDescent="0.2">
      <c r="A97" s="17">
        <v>4026</v>
      </c>
      <c r="B97" s="18"/>
      <c r="C97" s="21" t="s">
        <v>100</v>
      </c>
      <c r="D97" s="19">
        <v>200</v>
      </c>
    </row>
    <row r="98" spans="1:4" ht="15" hidden="1" outlineLevel="1" x14ac:dyDescent="0.2">
      <c r="A98" s="17">
        <v>4027</v>
      </c>
      <c r="B98" s="18"/>
      <c r="C98" s="21" t="s">
        <v>101</v>
      </c>
      <c r="D98" s="19">
        <v>500</v>
      </c>
    </row>
    <row r="99" spans="1:4" ht="15" hidden="1" outlineLevel="1" x14ac:dyDescent="0.2">
      <c r="A99" s="17">
        <v>4029</v>
      </c>
      <c r="B99" s="18"/>
      <c r="C99" s="21" t="s">
        <v>102</v>
      </c>
      <c r="D99" s="19">
        <v>78481.320000000007</v>
      </c>
    </row>
    <row r="100" spans="1:4" ht="15" hidden="1" outlineLevel="1" x14ac:dyDescent="0.2">
      <c r="A100" s="17"/>
      <c r="B100" s="18"/>
      <c r="C100" s="21"/>
      <c r="D100" s="19"/>
    </row>
    <row r="101" spans="1:4" ht="15" collapsed="1" x14ac:dyDescent="0.2">
      <c r="A101" s="17">
        <v>403</v>
      </c>
      <c r="B101" s="18"/>
      <c r="C101" s="21" t="s">
        <v>26</v>
      </c>
      <c r="D101" s="19">
        <f>+D102</f>
        <v>44120</v>
      </c>
    </row>
    <row r="102" spans="1:4" ht="15" hidden="1" outlineLevel="1" x14ac:dyDescent="0.2">
      <c r="A102" s="17">
        <v>4031</v>
      </c>
      <c r="B102" s="18"/>
      <c r="C102" s="21" t="s">
        <v>103</v>
      </c>
      <c r="D102" s="19">
        <v>44120</v>
      </c>
    </row>
    <row r="103" spans="1:4" ht="15" hidden="1" outlineLevel="1" x14ac:dyDescent="0.2">
      <c r="A103" s="17"/>
      <c r="B103" s="18"/>
      <c r="C103" s="21"/>
      <c r="D103" s="19"/>
    </row>
    <row r="104" spans="1:4" ht="15" collapsed="1" x14ac:dyDescent="0.2">
      <c r="A104" s="17">
        <v>409</v>
      </c>
      <c r="B104" s="18"/>
      <c r="C104" s="21" t="s">
        <v>54</v>
      </c>
      <c r="D104" s="20">
        <f>+D105</f>
        <v>30000</v>
      </c>
    </row>
    <row r="105" spans="1:4" ht="15" hidden="1" outlineLevel="1" x14ac:dyDescent="0.2">
      <c r="A105" s="17">
        <v>4091</v>
      </c>
      <c r="B105" s="18"/>
      <c r="C105" s="21" t="s">
        <v>104</v>
      </c>
      <c r="D105" s="20">
        <v>30000</v>
      </c>
    </row>
    <row r="106" spans="1:4" ht="15" hidden="1" outlineLevel="1" x14ac:dyDescent="0.2">
      <c r="A106" s="17"/>
      <c r="B106" s="18"/>
      <c r="C106" s="21"/>
      <c r="D106" s="20"/>
    </row>
    <row r="107" spans="1:4" ht="15.75" collapsed="1" x14ac:dyDescent="0.2">
      <c r="A107" s="34">
        <v>41</v>
      </c>
      <c r="B107" s="35"/>
      <c r="C107" s="59" t="s">
        <v>72</v>
      </c>
      <c r="D107" s="36">
        <f>+D108+D112+D118+D121</f>
        <v>854737.40999999992</v>
      </c>
    </row>
    <row r="108" spans="1:4" ht="15" x14ac:dyDescent="0.2">
      <c r="A108" s="17">
        <v>410</v>
      </c>
      <c r="B108" s="18"/>
      <c r="C108" s="21" t="s">
        <v>27</v>
      </c>
      <c r="D108" s="19">
        <f>+D109+D110</f>
        <v>86700</v>
      </c>
    </row>
    <row r="109" spans="1:4" ht="15" hidden="1" outlineLevel="1" x14ac:dyDescent="0.2">
      <c r="A109" s="17">
        <v>4100</v>
      </c>
      <c r="B109" s="18"/>
      <c r="C109" s="21" t="s">
        <v>105</v>
      </c>
      <c r="D109" s="19">
        <v>25500</v>
      </c>
    </row>
    <row r="110" spans="1:4" ht="15" hidden="1" outlineLevel="1" x14ac:dyDescent="0.2">
      <c r="A110" s="17">
        <v>4102</v>
      </c>
      <c r="B110" s="18"/>
      <c r="C110" s="21" t="s">
        <v>106</v>
      </c>
      <c r="D110" s="19">
        <v>61200</v>
      </c>
    </row>
    <row r="111" spans="1:4" ht="15" hidden="1" outlineLevel="1" x14ac:dyDescent="0.2">
      <c r="A111" s="17"/>
      <c r="B111" s="18"/>
      <c r="C111" s="21"/>
      <c r="D111" s="19"/>
    </row>
    <row r="112" spans="1:4" ht="15" collapsed="1" x14ac:dyDescent="0.2">
      <c r="A112" s="17">
        <v>411</v>
      </c>
      <c r="B112" s="18"/>
      <c r="C112" s="21" t="s">
        <v>28</v>
      </c>
      <c r="D112" s="19">
        <f>+D113+D114+D115+D116</f>
        <v>465655.68</v>
      </c>
    </row>
    <row r="113" spans="1:4" ht="15" hidden="1" outlineLevel="1" x14ac:dyDescent="0.2">
      <c r="A113" s="17">
        <v>4111</v>
      </c>
      <c r="B113" s="18"/>
      <c r="C113" s="21" t="s">
        <v>107</v>
      </c>
      <c r="D113" s="19">
        <v>3000</v>
      </c>
    </row>
    <row r="114" spans="1:4" ht="15" hidden="1" outlineLevel="1" x14ac:dyDescent="0.2">
      <c r="A114" s="17">
        <v>4112</v>
      </c>
      <c r="B114" s="18"/>
      <c r="C114" s="21" t="s">
        <v>108</v>
      </c>
      <c r="D114" s="19">
        <v>1000</v>
      </c>
    </row>
    <row r="115" spans="1:4" ht="15" hidden="1" outlineLevel="1" x14ac:dyDescent="0.2">
      <c r="A115" s="17">
        <v>4117</v>
      </c>
      <c r="B115" s="18"/>
      <c r="C115" s="21" t="s">
        <v>109</v>
      </c>
      <c r="D115" s="19">
        <v>9600</v>
      </c>
    </row>
    <row r="116" spans="1:4" ht="15" hidden="1" outlineLevel="1" x14ac:dyDescent="0.2">
      <c r="A116" s="17">
        <v>4119</v>
      </c>
      <c r="B116" s="18"/>
      <c r="C116" s="21" t="s">
        <v>110</v>
      </c>
      <c r="D116" s="19">
        <v>452055.68</v>
      </c>
    </row>
    <row r="117" spans="1:4" ht="15" hidden="1" outlineLevel="1" x14ac:dyDescent="0.2">
      <c r="A117" s="17"/>
      <c r="B117" s="18"/>
      <c r="C117" s="21"/>
      <c r="D117" s="19"/>
    </row>
    <row r="118" spans="1:4" ht="15" collapsed="1" x14ac:dyDescent="0.2">
      <c r="A118" s="17">
        <v>412</v>
      </c>
      <c r="B118" s="18"/>
      <c r="C118" s="21" t="s">
        <v>57</v>
      </c>
      <c r="D118" s="19">
        <f>+D119</f>
        <v>52141</v>
      </c>
    </row>
    <row r="119" spans="1:4" ht="15" hidden="1" outlineLevel="1" x14ac:dyDescent="0.2">
      <c r="A119" s="17">
        <v>4120</v>
      </c>
      <c r="B119" s="18"/>
      <c r="C119" s="21" t="s">
        <v>111</v>
      </c>
      <c r="D119" s="19">
        <v>52141</v>
      </c>
    </row>
    <row r="120" spans="1:4" ht="15" hidden="1" outlineLevel="1" x14ac:dyDescent="0.2">
      <c r="A120" s="17"/>
      <c r="B120" s="18"/>
      <c r="C120" s="21"/>
      <c r="D120" s="19"/>
    </row>
    <row r="121" spans="1:4" ht="15" collapsed="1" x14ac:dyDescent="0.2">
      <c r="A121" s="17">
        <v>413</v>
      </c>
      <c r="B121" s="18"/>
      <c r="C121" s="21" t="s">
        <v>29</v>
      </c>
      <c r="D121" s="19">
        <f>+D122+D123+D124+D125</f>
        <v>250240.73</v>
      </c>
    </row>
    <row r="122" spans="1:4" ht="15" hidden="1" outlineLevel="1" x14ac:dyDescent="0.2">
      <c r="A122" s="17">
        <v>4130</v>
      </c>
      <c r="B122" s="18"/>
      <c r="C122" s="21" t="s">
        <v>112</v>
      </c>
      <c r="D122" s="19">
        <v>42600</v>
      </c>
    </row>
    <row r="123" spans="1:4" ht="15" hidden="1" outlineLevel="1" x14ac:dyDescent="0.2">
      <c r="A123" s="17">
        <v>4131</v>
      </c>
      <c r="B123" s="18"/>
      <c r="C123" s="21" t="s">
        <v>113</v>
      </c>
      <c r="D123" s="19">
        <v>25800</v>
      </c>
    </row>
    <row r="124" spans="1:4" ht="15" hidden="1" outlineLevel="1" x14ac:dyDescent="0.2">
      <c r="A124" s="17">
        <v>4133</v>
      </c>
      <c r="B124" s="18"/>
      <c r="C124" s="21" t="s">
        <v>114</v>
      </c>
      <c r="D124" s="19">
        <v>171599.29</v>
      </c>
    </row>
    <row r="125" spans="1:4" ht="15" hidden="1" outlineLevel="1" x14ac:dyDescent="0.2">
      <c r="A125" s="17">
        <v>4136</v>
      </c>
      <c r="B125" s="18"/>
      <c r="C125" s="21" t="s">
        <v>115</v>
      </c>
      <c r="D125" s="19">
        <v>10241.44</v>
      </c>
    </row>
    <row r="126" spans="1:4" ht="15" hidden="1" outlineLevel="1" x14ac:dyDescent="0.2">
      <c r="A126" s="17"/>
      <c r="B126" s="18"/>
      <c r="C126" s="21"/>
      <c r="D126" s="19"/>
    </row>
    <row r="127" spans="1:4" ht="15" collapsed="1" x14ac:dyDescent="0.2">
      <c r="A127" s="17">
        <v>414</v>
      </c>
      <c r="B127" s="18"/>
      <c r="C127" s="21" t="s">
        <v>82</v>
      </c>
      <c r="D127" s="19">
        <v>0</v>
      </c>
    </row>
    <row r="128" spans="1:4" ht="15" hidden="1" x14ac:dyDescent="0.2">
      <c r="A128" s="17"/>
      <c r="B128" s="18"/>
      <c r="C128" s="21"/>
      <c r="D128" s="19"/>
    </row>
    <row r="129" spans="1:4" ht="15.75" x14ac:dyDescent="0.2">
      <c r="A129" s="34">
        <v>42</v>
      </c>
      <c r="B129" s="35" t="s">
        <v>30</v>
      </c>
      <c r="C129" s="59" t="s">
        <v>73</v>
      </c>
      <c r="D129" s="36">
        <f>+D130</f>
        <v>670817.09000000008</v>
      </c>
    </row>
    <row r="130" spans="1:4" ht="15" x14ac:dyDescent="0.2">
      <c r="A130" s="17">
        <v>420</v>
      </c>
      <c r="B130" s="18"/>
      <c r="C130" s="21" t="s">
        <v>31</v>
      </c>
      <c r="D130" s="19">
        <f>+D131+D132+D133+D134+D135+D136+D137</f>
        <v>670817.09000000008</v>
      </c>
    </row>
    <row r="131" spans="1:4" ht="15" hidden="1" outlineLevel="1" x14ac:dyDescent="0.2">
      <c r="A131" s="17">
        <v>4201</v>
      </c>
      <c r="B131" s="18"/>
      <c r="C131" s="21" t="s">
        <v>116</v>
      </c>
      <c r="D131" s="19">
        <v>960</v>
      </c>
    </row>
    <row r="132" spans="1:4" ht="15" hidden="1" outlineLevel="1" x14ac:dyDescent="0.2">
      <c r="A132" s="17">
        <v>4202</v>
      </c>
      <c r="B132" s="18"/>
      <c r="C132" s="21" t="s">
        <v>117</v>
      </c>
      <c r="D132" s="19">
        <v>97387.33</v>
      </c>
    </row>
    <row r="133" spans="1:4" ht="15" hidden="1" outlineLevel="1" x14ac:dyDescent="0.2">
      <c r="A133" s="17">
        <v>4204</v>
      </c>
      <c r="B133" s="18"/>
      <c r="C133" s="21" t="s">
        <v>118</v>
      </c>
      <c r="D133" s="19">
        <v>121182.54</v>
      </c>
    </row>
    <row r="134" spans="1:4" ht="15" hidden="1" outlineLevel="1" x14ac:dyDescent="0.2">
      <c r="A134" s="17">
        <v>4205</v>
      </c>
      <c r="B134" s="18"/>
      <c r="C134" s="21" t="s">
        <v>119</v>
      </c>
      <c r="D134" s="19">
        <v>306501.17</v>
      </c>
    </row>
    <row r="135" spans="1:4" ht="15" hidden="1" outlineLevel="1" x14ac:dyDescent="0.2">
      <c r="A135" s="17">
        <v>4206</v>
      </c>
      <c r="B135" s="18"/>
      <c r="C135" s="21" t="s">
        <v>120</v>
      </c>
      <c r="D135" s="19">
        <v>22200</v>
      </c>
    </row>
    <row r="136" spans="1:4" ht="15" hidden="1" outlineLevel="1" x14ac:dyDescent="0.2">
      <c r="A136" s="17">
        <v>4207</v>
      </c>
      <c r="B136" s="18"/>
      <c r="C136" s="21" t="s">
        <v>121</v>
      </c>
      <c r="D136" s="19">
        <v>5500</v>
      </c>
    </row>
    <row r="137" spans="1:4" ht="30" hidden="1" outlineLevel="1" x14ac:dyDescent="0.2">
      <c r="A137" s="17">
        <v>4208</v>
      </c>
      <c r="B137" s="18"/>
      <c r="C137" s="21" t="s">
        <v>122</v>
      </c>
      <c r="D137" s="19">
        <v>117086.05</v>
      </c>
    </row>
    <row r="138" spans="1:4" ht="15" hidden="1" outlineLevel="1" x14ac:dyDescent="0.2">
      <c r="A138" s="17"/>
      <c r="B138" s="18"/>
      <c r="C138" s="21"/>
      <c r="D138" s="19"/>
    </row>
    <row r="139" spans="1:4" ht="15.75" collapsed="1" x14ac:dyDescent="0.2">
      <c r="A139" s="34">
        <v>43</v>
      </c>
      <c r="B139" s="35"/>
      <c r="C139" s="59" t="s">
        <v>74</v>
      </c>
      <c r="D139" s="36">
        <f>D140+D144</f>
        <v>81450</v>
      </c>
    </row>
    <row r="140" spans="1:4" s="47" customFormat="1" ht="15" x14ac:dyDescent="0.2">
      <c r="A140" s="48">
        <v>431</v>
      </c>
      <c r="B140" s="49"/>
      <c r="C140" s="60" t="s">
        <v>48</v>
      </c>
      <c r="D140" s="50">
        <f>+D141+D142</f>
        <v>55000</v>
      </c>
    </row>
    <row r="141" spans="1:4" s="47" customFormat="1" ht="15" hidden="1" outlineLevel="1" x14ac:dyDescent="0.2">
      <c r="A141" s="48">
        <v>4314</v>
      </c>
      <c r="B141" s="49"/>
      <c r="C141" s="60" t="s">
        <v>123</v>
      </c>
      <c r="D141" s="50">
        <v>8000</v>
      </c>
    </row>
    <row r="142" spans="1:4" s="47" customFormat="1" ht="30" hidden="1" outlineLevel="1" x14ac:dyDescent="0.2">
      <c r="A142" s="48">
        <v>4315</v>
      </c>
      <c r="B142" s="49"/>
      <c r="C142" s="60" t="s">
        <v>124</v>
      </c>
      <c r="D142" s="50">
        <v>47000</v>
      </c>
    </row>
    <row r="143" spans="1:4" s="47" customFormat="1" ht="15" hidden="1" outlineLevel="1" x14ac:dyDescent="0.2">
      <c r="A143" s="48"/>
      <c r="B143" s="49"/>
      <c r="C143" s="60"/>
      <c r="D143" s="50"/>
    </row>
    <row r="144" spans="1:4" ht="15" collapsed="1" x14ac:dyDescent="0.2">
      <c r="A144" s="17">
        <v>432</v>
      </c>
      <c r="B144" s="18"/>
      <c r="C144" s="21" t="s">
        <v>49</v>
      </c>
      <c r="D144" s="19">
        <f>+D145</f>
        <v>26450</v>
      </c>
    </row>
    <row r="145" spans="1:4" ht="15" hidden="1" outlineLevel="1" x14ac:dyDescent="0.2">
      <c r="A145" s="17">
        <v>4323</v>
      </c>
      <c r="B145" s="18"/>
      <c r="C145" s="21" t="s">
        <v>125</v>
      </c>
      <c r="D145" s="19">
        <v>26450</v>
      </c>
    </row>
    <row r="146" spans="1:4" ht="36" collapsed="1" x14ac:dyDescent="0.2">
      <c r="A146" s="14"/>
      <c r="B146" s="38" t="s">
        <v>2</v>
      </c>
      <c r="C146" s="24" t="s">
        <v>61</v>
      </c>
      <c r="D146" s="37">
        <f>+D7-D74</f>
        <v>-57574.580000000075</v>
      </c>
    </row>
    <row r="147" spans="1:4" ht="20.25" x14ac:dyDescent="0.2">
      <c r="A147" s="2" t="s">
        <v>32</v>
      </c>
      <c r="B147" s="3"/>
      <c r="C147" s="61"/>
      <c r="D147" s="12"/>
    </row>
    <row r="148" spans="1:4" ht="36" x14ac:dyDescent="0.2">
      <c r="A148" s="34">
        <v>75</v>
      </c>
      <c r="B148" s="39" t="s">
        <v>3</v>
      </c>
      <c r="C148" s="40" t="s">
        <v>75</v>
      </c>
      <c r="D148" s="36">
        <f>+D149+D151+D153</f>
        <v>0</v>
      </c>
    </row>
    <row r="149" spans="1:4" ht="15" x14ac:dyDescent="0.2">
      <c r="A149" s="17">
        <v>750</v>
      </c>
      <c r="B149" s="18"/>
      <c r="C149" s="21" t="s">
        <v>33</v>
      </c>
      <c r="D149" s="19">
        <v>0</v>
      </c>
    </row>
    <row r="150" spans="1:4" ht="15" hidden="1" x14ac:dyDescent="0.2">
      <c r="A150" s="17"/>
      <c r="B150" s="18"/>
      <c r="C150" s="21"/>
      <c r="D150" s="19"/>
    </row>
    <row r="151" spans="1:4" ht="15" x14ac:dyDescent="0.2">
      <c r="A151" s="17">
        <v>751</v>
      </c>
      <c r="B151" s="18"/>
      <c r="C151" s="21" t="s">
        <v>34</v>
      </c>
      <c r="D151" s="19">
        <v>0</v>
      </c>
    </row>
    <row r="152" spans="1:4" ht="15" hidden="1" x14ac:dyDescent="0.2">
      <c r="A152" s="18"/>
      <c r="B152" s="52"/>
      <c r="C152" s="21"/>
      <c r="D152" s="19"/>
    </row>
    <row r="153" spans="1:4" ht="15" x14ac:dyDescent="0.25">
      <c r="A153" s="51" t="s">
        <v>51</v>
      </c>
      <c r="B153" s="52"/>
      <c r="C153" s="62" t="s">
        <v>52</v>
      </c>
      <c r="D153" s="19">
        <v>0</v>
      </c>
    </row>
    <row r="154" spans="1:4" ht="15" hidden="1" x14ac:dyDescent="0.25">
      <c r="A154" s="54"/>
      <c r="B154" s="52"/>
      <c r="C154" s="63"/>
      <c r="D154" s="19"/>
    </row>
    <row r="155" spans="1:4" ht="36" x14ac:dyDescent="0.2">
      <c r="A155" s="41" t="s">
        <v>35</v>
      </c>
      <c r="B155" s="39" t="s">
        <v>36</v>
      </c>
      <c r="C155" s="40" t="s">
        <v>37</v>
      </c>
      <c r="D155" s="36">
        <f>+D156+D158</f>
        <v>0</v>
      </c>
    </row>
    <row r="156" spans="1:4" ht="15" x14ac:dyDescent="0.2">
      <c r="A156" s="17">
        <v>440</v>
      </c>
      <c r="B156" s="18"/>
      <c r="C156" s="21" t="s">
        <v>38</v>
      </c>
      <c r="D156" s="19">
        <v>0</v>
      </c>
    </row>
    <row r="157" spans="1:4" ht="15" hidden="1" x14ac:dyDescent="0.2">
      <c r="A157" s="17"/>
      <c r="B157" s="18"/>
      <c r="C157" s="21"/>
      <c r="D157" s="19"/>
    </row>
    <row r="158" spans="1:4" ht="15" x14ac:dyDescent="0.2">
      <c r="A158" s="17">
        <v>441</v>
      </c>
      <c r="B158" s="18"/>
      <c r="C158" s="21" t="s">
        <v>58</v>
      </c>
      <c r="D158" s="19">
        <v>0</v>
      </c>
    </row>
    <row r="159" spans="1:4" ht="36" x14ac:dyDescent="0.2">
      <c r="A159" s="14" t="s">
        <v>14</v>
      </c>
      <c r="B159" s="38" t="s">
        <v>39</v>
      </c>
      <c r="C159" s="24" t="s">
        <v>76</v>
      </c>
      <c r="D159" s="37">
        <f>+D148-D155</f>
        <v>0</v>
      </c>
    </row>
    <row r="160" spans="1:4" ht="20.25" x14ac:dyDescent="0.2">
      <c r="A160" s="2" t="s">
        <v>64</v>
      </c>
      <c r="B160" s="3"/>
      <c r="C160" s="61"/>
      <c r="D160" s="12"/>
    </row>
    <row r="161" spans="1:4" ht="18" x14ac:dyDescent="0.2">
      <c r="A161" s="42">
        <v>50</v>
      </c>
      <c r="B161" s="39" t="s">
        <v>40</v>
      </c>
      <c r="C161" s="40" t="s">
        <v>42</v>
      </c>
      <c r="D161" s="36">
        <f>+D162</f>
        <v>79118</v>
      </c>
    </row>
    <row r="162" spans="1:4" ht="15" x14ac:dyDescent="0.2">
      <c r="A162" s="17">
        <v>500</v>
      </c>
      <c r="B162" s="18"/>
      <c r="C162" s="21" t="s">
        <v>43</v>
      </c>
      <c r="D162" s="19">
        <f>+D163</f>
        <v>79118</v>
      </c>
    </row>
    <row r="163" spans="1:4" ht="15" hidden="1" outlineLevel="1" x14ac:dyDescent="0.2">
      <c r="A163" s="17">
        <v>5003</v>
      </c>
      <c r="B163" s="18"/>
      <c r="C163" s="21" t="s">
        <v>126</v>
      </c>
      <c r="D163" s="19">
        <v>79118</v>
      </c>
    </row>
    <row r="164" spans="1:4" ht="15" hidden="1" outlineLevel="1" x14ac:dyDescent="0.2">
      <c r="A164" s="17"/>
      <c r="B164" s="18"/>
      <c r="C164" s="21"/>
      <c r="D164" s="19"/>
    </row>
    <row r="165" spans="1:4" ht="18" collapsed="1" x14ac:dyDescent="0.2">
      <c r="A165" s="42">
        <v>55</v>
      </c>
      <c r="B165" s="39" t="s">
        <v>41</v>
      </c>
      <c r="C165" s="40" t="s">
        <v>45</v>
      </c>
      <c r="D165" s="36">
        <f>+D166</f>
        <v>135116.48000000001</v>
      </c>
    </row>
    <row r="166" spans="1:4" ht="15" x14ac:dyDescent="0.2">
      <c r="A166" s="17">
        <v>550</v>
      </c>
      <c r="B166" s="18"/>
      <c r="C166" s="21" t="s">
        <v>46</v>
      </c>
      <c r="D166" s="19">
        <f>+D167+D168</f>
        <v>135116.48000000001</v>
      </c>
    </row>
    <row r="167" spans="1:4" ht="15" hidden="1" outlineLevel="1" x14ac:dyDescent="0.2">
      <c r="A167" s="17">
        <v>5501</v>
      </c>
      <c r="B167" s="18"/>
      <c r="C167" s="21" t="s">
        <v>127</v>
      </c>
      <c r="D167" s="19">
        <v>122890.36</v>
      </c>
    </row>
    <row r="168" spans="1:4" ht="15" hidden="1" outlineLevel="1" x14ac:dyDescent="0.2">
      <c r="A168" s="17">
        <v>5503</v>
      </c>
      <c r="B168" s="18"/>
      <c r="C168" s="21" t="s">
        <v>128</v>
      </c>
      <c r="D168" s="19">
        <v>12226.12</v>
      </c>
    </row>
    <row r="169" spans="1:4" ht="36" collapsed="1" x14ac:dyDescent="0.2">
      <c r="A169" s="14" t="s">
        <v>14</v>
      </c>
      <c r="B169" s="38" t="s">
        <v>44</v>
      </c>
      <c r="C169" s="24" t="s">
        <v>80</v>
      </c>
      <c r="D169" s="43">
        <f>ROUND(+D146+D159+D170,2)</f>
        <v>-113573.06</v>
      </c>
    </row>
    <row r="170" spans="1:4" ht="18" x14ac:dyDescent="0.2">
      <c r="A170" s="14" t="s">
        <v>14</v>
      </c>
      <c r="B170" s="38" t="s">
        <v>47</v>
      </c>
      <c r="C170" s="24" t="s">
        <v>79</v>
      </c>
      <c r="D170" s="37">
        <f>+D161-D165</f>
        <v>-55998.48000000001</v>
      </c>
    </row>
    <row r="171" spans="1:4" ht="18" x14ac:dyDescent="0.2">
      <c r="A171" s="14" t="s">
        <v>14</v>
      </c>
      <c r="B171" s="38" t="s">
        <v>78</v>
      </c>
      <c r="C171" s="24" t="s">
        <v>81</v>
      </c>
      <c r="D171" s="37">
        <f>+D159+D170-D169</f>
        <v>57574.579999999987</v>
      </c>
    </row>
    <row r="172" spans="1:4" ht="31.5" x14ac:dyDescent="0.2">
      <c r="A172" s="14"/>
      <c r="B172" s="16"/>
      <c r="C172" s="25" t="s">
        <v>60</v>
      </c>
      <c r="D172" s="44">
        <v>113590.15</v>
      </c>
    </row>
    <row r="173" spans="1:4" ht="32.25" thickBot="1" x14ac:dyDescent="0.25">
      <c r="A173" s="26"/>
      <c r="B173" s="27"/>
      <c r="C173" s="28" t="s">
        <v>77</v>
      </c>
      <c r="D173" s="45"/>
    </row>
    <row r="174" spans="1:4" ht="15" x14ac:dyDescent="0.2">
      <c r="A174" s="30"/>
      <c r="B174" s="31"/>
      <c r="C174" s="64"/>
      <c r="D174" s="23"/>
    </row>
    <row r="175" spans="1:4" x14ac:dyDescent="0.2">
      <c r="A175" s="29"/>
      <c r="B175" s="29"/>
      <c r="C175" s="65"/>
      <c r="D175" s="29"/>
    </row>
    <row r="176" spans="1:4" ht="15" x14ac:dyDescent="0.2">
      <c r="A176" s="29"/>
      <c r="B176" s="29"/>
      <c r="C176" s="65"/>
      <c r="D176" s="46"/>
    </row>
    <row r="177" spans="1:4" ht="15" x14ac:dyDescent="0.2">
      <c r="A177" s="29"/>
      <c r="B177" s="29"/>
      <c r="C177" s="66"/>
      <c r="D177" s="29"/>
    </row>
    <row r="178" spans="1:4" ht="15" x14ac:dyDescent="0.2">
      <c r="A178" s="33"/>
      <c r="B178" s="32"/>
      <c r="C178" s="64"/>
      <c r="D178" s="33"/>
    </row>
    <row r="179" spans="1:4" x14ac:dyDescent="0.2">
      <c r="A179" s="23"/>
      <c r="B179" s="23"/>
      <c r="C179" s="67"/>
      <c r="D179" s="23"/>
    </row>
    <row r="180" spans="1:4" x14ac:dyDescent="0.2">
      <c r="A180" s="23"/>
      <c r="B180" s="23"/>
      <c r="C180" s="67"/>
      <c r="D180" s="23"/>
    </row>
    <row r="181" spans="1:4" x14ac:dyDescent="0.2">
      <c r="A181" s="22"/>
      <c r="B181" s="22"/>
      <c r="C181" s="68"/>
      <c r="D181" s="22"/>
    </row>
    <row r="182" spans="1:4" x14ac:dyDescent="0.2">
      <c r="A182" s="22"/>
      <c r="B182" s="22"/>
      <c r="C182" s="68"/>
      <c r="D182" s="22"/>
    </row>
    <row r="183" spans="1:4" x14ac:dyDescent="0.2">
      <c r="A183" s="22"/>
      <c r="B183" s="22"/>
      <c r="C183" s="68"/>
      <c r="D183" s="22"/>
    </row>
    <row r="184" spans="1:4" x14ac:dyDescent="0.2">
      <c r="A184" s="22"/>
      <c r="B184" s="22"/>
      <c r="C184" s="68"/>
      <c r="D184" s="22"/>
    </row>
    <row r="185" spans="1:4" x14ac:dyDescent="0.2">
      <c r="A185" s="22"/>
      <c r="B185" s="22"/>
      <c r="C185" s="68"/>
      <c r="D185" s="22"/>
    </row>
    <row r="186" spans="1:4" x14ac:dyDescent="0.2">
      <c r="A186" s="22"/>
      <c r="B186" s="22"/>
      <c r="C186" s="68"/>
      <c r="D186" s="22"/>
    </row>
    <row r="187" spans="1:4" x14ac:dyDescent="0.2">
      <c r="A187" s="22"/>
      <c r="B187" s="22"/>
      <c r="C187" s="68"/>
      <c r="D187" s="22"/>
    </row>
    <row r="188" spans="1:4" x14ac:dyDescent="0.2">
      <c r="A188" s="22"/>
      <c r="B188" s="22"/>
      <c r="C188" s="68"/>
      <c r="D188" s="22"/>
    </row>
    <row r="189" spans="1:4" x14ac:dyDescent="0.2">
      <c r="A189" s="22"/>
      <c r="B189" s="22"/>
      <c r="C189" s="68"/>
      <c r="D189" s="22"/>
    </row>
  </sheetData>
  <mergeCells count="2">
    <mergeCell ref="B1:C1"/>
    <mergeCell ref="B2:C2"/>
  </mergeCells>
  <phoneticPr fontId="0" type="noConversion"/>
  <pageMargins left="0.82" right="0.75" top="0.39370078740157483" bottom="0.78740157480314965" header="0" footer="0"/>
  <pageSetup paperSize="9" orientation="landscape" horizontalDpi="1200" verticalDpi="1200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2003-04-10T11:06:55Z</cp:lastPrinted>
  <dcterms:created xsi:type="dcterms:W3CDTF">1999-09-22T06:59:43Z</dcterms:created>
  <dcterms:modified xsi:type="dcterms:W3CDTF">2020-10-22T11:44:14Z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