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cina SENCUR\FINANCE\PRORAČUN 2016\PRORAČUN I. BRANJE\"/>
    </mc:Choice>
  </mc:AlternateContent>
  <bookViews>
    <workbookView xWindow="0" yWindow="0" windowWidth="13800" windowHeight="55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7" i="1" l="1"/>
  <c r="M297" i="1"/>
  <c r="L297" i="1"/>
  <c r="K297" i="1"/>
  <c r="J297" i="1"/>
  <c r="I297" i="1"/>
  <c r="H297" i="1"/>
  <c r="N296" i="1"/>
  <c r="N295" i="1" s="1"/>
  <c r="N294" i="1" s="1"/>
  <c r="N293" i="1" s="1"/>
  <c r="N292" i="1" s="1"/>
  <c r="N291" i="1" s="1"/>
  <c r="N290" i="1" s="1"/>
  <c r="N289" i="1" s="1"/>
  <c r="M295" i="1"/>
  <c r="M294" i="1" s="1"/>
  <c r="M293" i="1" s="1"/>
  <c r="M292" i="1" s="1"/>
  <c r="M291" i="1" s="1"/>
  <c r="M290" i="1" s="1"/>
  <c r="M289" i="1" s="1"/>
  <c r="L295" i="1"/>
  <c r="L294" i="1" s="1"/>
  <c r="L293" i="1" s="1"/>
  <c r="L292" i="1" s="1"/>
  <c r="L291" i="1" s="1"/>
  <c r="L290" i="1" s="1"/>
  <c r="L289" i="1" s="1"/>
  <c r="K295" i="1"/>
  <c r="K294" i="1" s="1"/>
  <c r="K293" i="1" s="1"/>
  <c r="K292" i="1" s="1"/>
  <c r="K291" i="1" s="1"/>
  <c r="K290" i="1" s="1"/>
  <c r="K289" i="1" s="1"/>
  <c r="J295" i="1"/>
  <c r="I295" i="1"/>
  <c r="I294" i="1" s="1"/>
  <c r="I293" i="1" s="1"/>
  <c r="I292" i="1" s="1"/>
  <c r="I291" i="1" s="1"/>
  <c r="I290" i="1" s="1"/>
  <c r="I289" i="1" s="1"/>
  <c r="H295" i="1"/>
  <c r="H294" i="1" s="1"/>
  <c r="H293" i="1" s="1"/>
  <c r="H292" i="1" s="1"/>
  <c r="H291" i="1" s="1"/>
  <c r="H290" i="1" s="1"/>
  <c r="H289" i="1" s="1"/>
  <c r="J294" i="1"/>
  <c r="J293" i="1" s="1"/>
  <c r="J292" i="1" s="1"/>
  <c r="J291" i="1" s="1"/>
  <c r="J290" i="1" s="1"/>
  <c r="J289" i="1" s="1"/>
  <c r="N288" i="1"/>
  <c r="N287" i="1" s="1"/>
  <c r="N286" i="1" s="1"/>
  <c r="N285" i="1" s="1"/>
  <c r="N284" i="1" s="1"/>
  <c r="N283" i="1" s="1"/>
  <c r="N282" i="1" s="1"/>
  <c r="N281" i="1" s="1"/>
  <c r="M287" i="1"/>
  <c r="M286" i="1" s="1"/>
  <c r="M285" i="1" s="1"/>
  <c r="M284" i="1" s="1"/>
  <c r="M283" i="1" s="1"/>
  <c r="M282" i="1" s="1"/>
  <c r="M281" i="1" s="1"/>
  <c r="L287" i="1"/>
  <c r="L286" i="1" s="1"/>
  <c r="L285" i="1" s="1"/>
  <c r="L284" i="1" s="1"/>
  <c r="L283" i="1" s="1"/>
  <c r="L282" i="1" s="1"/>
  <c r="L281" i="1" s="1"/>
  <c r="K287" i="1"/>
  <c r="K286" i="1" s="1"/>
  <c r="K285" i="1" s="1"/>
  <c r="K284" i="1" s="1"/>
  <c r="K283" i="1" s="1"/>
  <c r="K282" i="1" s="1"/>
  <c r="K281" i="1" s="1"/>
  <c r="J287" i="1"/>
  <c r="I287" i="1"/>
  <c r="I286" i="1" s="1"/>
  <c r="I285" i="1" s="1"/>
  <c r="I284" i="1" s="1"/>
  <c r="I283" i="1" s="1"/>
  <c r="I282" i="1" s="1"/>
  <c r="I281" i="1" s="1"/>
  <c r="H287" i="1"/>
  <c r="H286" i="1" s="1"/>
  <c r="H285" i="1" s="1"/>
  <c r="H284" i="1" s="1"/>
  <c r="H283" i="1" s="1"/>
  <c r="H282" i="1" s="1"/>
  <c r="H281" i="1" s="1"/>
  <c r="J286" i="1"/>
  <c r="J285" i="1" s="1"/>
  <c r="J284" i="1" s="1"/>
  <c r="J283" i="1" s="1"/>
  <c r="J282" i="1" s="1"/>
  <c r="J281" i="1" s="1"/>
  <c r="N280" i="1"/>
  <c r="N279" i="1" s="1"/>
  <c r="N278" i="1" s="1"/>
  <c r="N277" i="1" s="1"/>
  <c r="N276" i="1" s="1"/>
  <c r="N275" i="1" s="1"/>
  <c r="M279" i="1"/>
  <c r="M278" i="1" s="1"/>
  <c r="M277" i="1" s="1"/>
  <c r="M276" i="1" s="1"/>
  <c r="M275" i="1" s="1"/>
  <c r="L279" i="1"/>
  <c r="L278" i="1" s="1"/>
  <c r="L277" i="1" s="1"/>
  <c r="L276" i="1" s="1"/>
  <c r="L275" i="1" s="1"/>
  <c r="K279" i="1"/>
  <c r="K278" i="1" s="1"/>
  <c r="K277" i="1" s="1"/>
  <c r="K276" i="1" s="1"/>
  <c r="K275" i="1" s="1"/>
  <c r="J279" i="1"/>
  <c r="I279" i="1"/>
  <c r="I278" i="1" s="1"/>
  <c r="I277" i="1" s="1"/>
  <c r="I276" i="1" s="1"/>
  <c r="I275" i="1" s="1"/>
  <c r="H279" i="1"/>
  <c r="H278" i="1" s="1"/>
  <c r="H277" i="1" s="1"/>
  <c r="H276" i="1" s="1"/>
  <c r="H275" i="1" s="1"/>
  <c r="J278" i="1"/>
  <c r="J277" i="1" s="1"/>
  <c r="J276" i="1" s="1"/>
  <c r="J275" i="1" s="1"/>
  <c r="N274" i="1"/>
  <c r="N273" i="1" s="1"/>
  <c r="N272" i="1" s="1"/>
  <c r="N271" i="1" s="1"/>
  <c r="N270" i="1" s="1"/>
  <c r="N269" i="1" s="1"/>
  <c r="M273" i="1"/>
  <c r="M272" i="1" s="1"/>
  <c r="M271" i="1" s="1"/>
  <c r="M270" i="1" s="1"/>
  <c r="M269" i="1" s="1"/>
  <c r="L273" i="1"/>
  <c r="L272" i="1" s="1"/>
  <c r="L271" i="1" s="1"/>
  <c r="L270" i="1" s="1"/>
  <c r="L269" i="1" s="1"/>
  <c r="K273" i="1"/>
  <c r="K272" i="1" s="1"/>
  <c r="K271" i="1" s="1"/>
  <c r="K270" i="1" s="1"/>
  <c r="K269" i="1" s="1"/>
  <c r="J273" i="1"/>
  <c r="I273" i="1"/>
  <c r="I272" i="1" s="1"/>
  <c r="I271" i="1" s="1"/>
  <c r="I270" i="1" s="1"/>
  <c r="I269" i="1" s="1"/>
  <c r="H273" i="1"/>
  <c r="H272" i="1" s="1"/>
  <c r="H271" i="1" s="1"/>
  <c r="H270" i="1" s="1"/>
  <c r="H269" i="1" s="1"/>
  <c r="J272" i="1"/>
  <c r="J271" i="1" s="1"/>
  <c r="J270" i="1" s="1"/>
  <c r="J269" i="1" s="1"/>
  <c r="N267" i="1"/>
  <c r="N266" i="1"/>
  <c r="N265" i="1"/>
  <c r="N264" i="1" s="1"/>
  <c r="N263" i="1" s="1"/>
  <c r="N262" i="1" s="1"/>
  <c r="M264" i="1"/>
  <c r="M263" i="1" s="1"/>
  <c r="M262" i="1" s="1"/>
  <c r="L264" i="1"/>
  <c r="L263" i="1" s="1"/>
  <c r="L262" i="1" s="1"/>
  <c r="K264" i="1"/>
  <c r="K263" i="1" s="1"/>
  <c r="K262" i="1" s="1"/>
  <c r="J264" i="1"/>
  <c r="J263" i="1" s="1"/>
  <c r="J262" i="1" s="1"/>
  <c r="I264" i="1"/>
  <c r="I263" i="1" s="1"/>
  <c r="I262" i="1" s="1"/>
  <c r="H264" i="1"/>
  <c r="H263" i="1" s="1"/>
  <c r="H262" i="1" s="1"/>
  <c r="N261" i="1"/>
  <c r="N260" i="1"/>
  <c r="M260" i="1"/>
  <c r="M259" i="1" s="1"/>
  <c r="M258" i="1" s="1"/>
  <c r="L260" i="1"/>
  <c r="L259" i="1" s="1"/>
  <c r="L258" i="1" s="1"/>
  <c r="K260" i="1"/>
  <c r="K259" i="1" s="1"/>
  <c r="K258" i="1" s="1"/>
  <c r="J260" i="1"/>
  <c r="I260" i="1"/>
  <c r="I259" i="1" s="1"/>
  <c r="I258" i="1" s="1"/>
  <c r="H260" i="1"/>
  <c r="H259" i="1" s="1"/>
  <c r="H258" i="1" s="1"/>
  <c r="N259" i="1"/>
  <c r="N258" i="1" s="1"/>
  <c r="J259" i="1"/>
  <c r="J258" i="1" s="1"/>
  <c r="N255" i="1"/>
  <c r="N254" i="1" s="1"/>
  <c r="N253" i="1" s="1"/>
  <c r="N252" i="1" s="1"/>
  <c r="N251" i="1" s="1"/>
  <c r="N250" i="1" s="1"/>
  <c r="M254" i="1"/>
  <c r="M253" i="1" s="1"/>
  <c r="M252" i="1" s="1"/>
  <c r="M251" i="1" s="1"/>
  <c r="M250" i="1" s="1"/>
  <c r="L254" i="1"/>
  <c r="L253" i="1" s="1"/>
  <c r="L252" i="1" s="1"/>
  <c r="L251" i="1" s="1"/>
  <c r="L250" i="1" s="1"/>
  <c r="K254" i="1"/>
  <c r="K253" i="1" s="1"/>
  <c r="K252" i="1" s="1"/>
  <c r="K251" i="1" s="1"/>
  <c r="K250" i="1" s="1"/>
  <c r="J254" i="1"/>
  <c r="I254" i="1"/>
  <c r="I253" i="1" s="1"/>
  <c r="I252" i="1" s="1"/>
  <c r="I251" i="1" s="1"/>
  <c r="I250" i="1" s="1"/>
  <c r="H254" i="1"/>
  <c r="H253" i="1" s="1"/>
  <c r="H252" i="1" s="1"/>
  <c r="H251" i="1" s="1"/>
  <c r="H250" i="1" s="1"/>
  <c r="J253" i="1"/>
  <c r="J252" i="1" s="1"/>
  <c r="J251" i="1" s="1"/>
  <c r="J250" i="1" s="1"/>
  <c r="N249" i="1"/>
  <c r="N248" i="1" s="1"/>
  <c r="N247" i="1" s="1"/>
  <c r="N246" i="1" s="1"/>
  <c r="M248" i="1"/>
  <c r="M247" i="1" s="1"/>
  <c r="M246" i="1" s="1"/>
  <c r="L248" i="1"/>
  <c r="L247" i="1" s="1"/>
  <c r="L246" i="1" s="1"/>
  <c r="K248" i="1"/>
  <c r="K247" i="1" s="1"/>
  <c r="K246" i="1" s="1"/>
  <c r="J248" i="1"/>
  <c r="I248" i="1"/>
  <c r="I247" i="1" s="1"/>
  <c r="I246" i="1" s="1"/>
  <c r="H248" i="1"/>
  <c r="H247" i="1" s="1"/>
  <c r="H246" i="1" s="1"/>
  <c r="J247" i="1"/>
  <c r="J246" i="1" s="1"/>
  <c r="N245" i="1"/>
  <c r="N244" i="1"/>
  <c r="M244" i="1"/>
  <c r="M243" i="1" s="1"/>
  <c r="M242" i="1" s="1"/>
  <c r="L244" i="1"/>
  <c r="L243" i="1" s="1"/>
  <c r="L242" i="1" s="1"/>
  <c r="K244" i="1"/>
  <c r="K243" i="1" s="1"/>
  <c r="K242" i="1" s="1"/>
  <c r="J244" i="1"/>
  <c r="I244" i="1"/>
  <c r="I243" i="1" s="1"/>
  <c r="I242" i="1" s="1"/>
  <c r="H244" i="1"/>
  <c r="H243" i="1" s="1"/>
  <c r="H242" i="1" s="1"/>
  <c r="N243" i="1"/>
  <c r="N242" i="1" s="1"/>
  <c r="J243" i="1"/>
  <c r="J242" i="1" s="1"/>
  <c r="N238" i="1"/>
  <c r="N237" i="1"/>
  <c r="N236" i="1" s="1"/>
  <c r="N235" i="1" s="1"/>
  <c r="M237" i="1"/>
  <c r="M236" i="1" s="1"/>
  <c r="M235" i="1" s="1"/>
  <c r="L237" i="1"/>
  <c r="L236" i="1" s="1"/>
  <c r="L235" i="1" s="1"/>
  <c r="K237" i="1"/>
  <c r="K236" i="1" s="1"/>
  <c r="K235" i="1" s="1"/>
  <c r="J237" i="1"/>
  <c r="I237" i="1"/>
  <c r="I236" i="1" s="1"/>
  <c r="I235" i="1" s="1"/>
  <c r="H237" i="1"/>
  <c r="H236" i="1" s="1"/>
  <c r="H235" i="1" s="1"/>
  <c r="J236" i="1"/>
  <c r="J235" i="1" s="1"/>
  <c r="N234" i="1"/>
  <c r="N233" i="1" s="1"/>
  <c r="N232" i="1" s="1"/>
  <c r="N231" i="1" s="1"/>
  <c r="M233" i="1"/>
  <c r="M232" i="1" s="1"/>
  <c r="M231" i="1" s="1"/>
  <c r="L233" i="1"/>
  <c r="L232" i="1" s="1"/>
  <c r="L231" i="1" s="1"/>
  <c r="K233" i="1"/>
  <c r="K232" i="1" s="1"/>
  <c r="K231" i="1" s="1"/>
  <c r="J233" i="1"/>
  <c r="I233" i="1"/>
  <c r="I232" i="1" s="1"/>
  <c r="I231" i="1" s="1"/>
  <c r="H233" i="1"/>
  <c r="H232" i="1" s="1"/>
  <c r="H231" i="1" s="1"/>
  <c r="J232" i="1"/>
  <c r="J231" i="1" s="1"/>
  <c r="N228" i="1"/>
  <c r="N227" i="1" s="1"/>
  <c r="N226" i="1" s="1"/>
  <c r="N225" i="1" s="1"/>
  <c r="N224" i="1" s="1"/>
  <c r="N223" i="1" s="1"/>
  <c r="M227" i="1"/>
  <c r="M226" i="1" s="1"/>
  <c r="M225" i="1" s="1"/>
  <c r="M224" i="1" s="1"/>
  <c r="M223" i="1" s="1"/>
  <c r="L227" i="1"/>
  <c r="L226" i="1" s="1"/>
  <c r="L225" i="1" s="1"/>
  <c r="L224" i="1" s="1"/>
  <c r="L223" i="1" s="1"/>
  <c r="K227" i="1"/>
  <c r="K226" i="1" s="1"/>
  <c r="K225" i="1" s="1"/>
  <c r="K224" i="1" s="1"/>
  <c r="K223" i="1" s="1"/>
  <c r="J227" i="1"/>
  <c r="I227" i="1"/>
  <c r="I226" i="1" s="1"/>
  <c r="I225" i="1" s="1"/>
  <c r="I224" i="1" s="1"/>
  <c r="I223" i="1" s="1"/>
  <c r="H227" i="1"/>
  <c r="H226" i="1" s="1"/>
  <c r="H225" i="1" s="1"/>
  <c r="H224" i="1" s="1"/>
  <c r="H223" i="1" s="1"/>
  <c r="J226" i="1"/>
  <c r="J225" i="1" s="1"/>
  <c r="J224" i="1" s="1"/>
  <c r="J223" i="1" s="1"/>
  <c r="N222" i="1"/>
  <c r="N221" i="1"/>
  <c r="N220" i="1" s="1"/>
  <c r="N219" i="1" s="1"/>
  <c r="N218" i="1" s="1"/>
  <c r="N217" i="1" s="1"/>
  <c r="M220" i="1"/>
  <c r="M219" i="1" s="1"/>
  <c r="M218" i="1" s="1"/>
  <c r="M217" i="1" s="1"/>
  <c r="L220" i="1"/>
  <c r="L219" i="1" s="1"/>
  <c r="L218" i="1" s="1"/>
  <c r="L217" i="1" s="1"/>
  <c r="K220" i="1"/>
  <c r="K219" i="1" s="1"/>
  <c r="K218" i="1" s="1"/>
  <c r="K217" i="1" s="1"/>
  <c r="J220" i="1"/>
  <c r="I220" i="1"/>
  <c r="I219" i="1" s="1"/>
  <c r="I218" i="1" s="1"/>
  <c r="I217" i="1" s="1"/>
  <c r="H220" i="1"/>
  <c r="H219" i="1" s="1"/>
  <c r="H218" i="1" s="1"/>
  <c r="H217" i="1" s="1"/>
  <c r="J219" i="1"/>
  <c r="J218" i="1" s="1"/>
  <c r="J217" i="1" s="1"/>
  <c r="N216" i="1"/>
  <c r="N215" i="1" s="1"/>
  <c r="M215" i="1"/>
  <c r="L215" i="1"/>
  <c r="K215" i="1"/>
  <c r="J215" i="1"/>
  <c r="I215" i="1"/>
  <c r="H215" i="1"/>
  <c r="N214" i="1"/>
  <c r="N213" i="1"/>
  <c r="M213" i="1"/>
  <c r="M212" i="1" s="1"/>
  <c r="M211" i="1" s="1"/>
  <c r="L213" i="1"/>
  <c r="L212" i="1" s="1"/>
  <c r="L211" i="1" s="1"/>
  <c r="K213" i="1"/>
  <c r="K212" i="1" s="1"/>
  <c r="K211" i="1" s="1"/>
  <c r="J213" i="1"/>
  <c r="I213" i="1"/>
  <c r="I212" i="1" s="1"/>
  <c r="I211" i="1" s="1"/>
  <c r="H213" i="1"/>
  <c r="J212" i="1"/>
  <c r="J211" i="1" s="1"/>
  <c r="N210" i="1"/>
  <c r="N209" i="1"/>
  <c r="N208" i="1" s="1"/>
  <c r="N207" i="1" s="1"/>
  <c r="M209" i="1"/>
  <c r="M208" i="1" s="1"/>
  <c r="M207" i="1" s="1"/>
  <c r="L209" i="1"/>
  <c r="L208" i="1" s="1"/>
  <c r="L207" i="1" s="1"/>
  <c r="K209" i="1"/>
  <c r="K208" i="1" s="1"/>
  <c r="K207" i="1" s="1"/>
  <c r="J209" i="1"/>
  <c r="I209" i="1"/>
  <c r="I208" i="1" s="1"/>
  <c r="I207" i="1" s="1"/>
  <c r="H209" i="1"/>
  <c r="H208" i="1" s="1"/>
  <c r="H207" i="1" s="1"/>
  <c r="J208" i="1"/>
  <c r="J207" i="1" s="1"/>
  <c r="N206" i="1"/>
  <c r="N205" i="1"/>
  <c r="M205" i="1"/>
  <c r="L205" i="1"/>
  <c r="K205" i="1"/>
  <c r="J205" i="1"/>
  <c r="I205" i="1"/>
  <c r="H205" i="1"/>
  <c r="N204" i="1"/>
  <c r="N203" i="1" s="1"/>
  <c r="N202" i="1" s="1"/>
  <c r="N201" i="1" s="1"/>
  <c r="M203" i="1"/>
  <c r="L203" i="1"/>
  <c r="K203" i="1"/>
  <c r="J203" i="1"/>
  <c r="J202" i="1" s="1"/>
  <c r="J201" i="1" s="1"/>
  <c r="I203" i="1"/>
  <c r="H203" i="1"/>
  <c r="I202" i="1"/>
  <c r="I201" i="1" s="1"/>
  <c r="N200" i="1"/>
  <c r="N199" i="1" s="1"/>
  <c r="M199" i="1"/>
  <c r="L199" i="1"/>
  <c r="K199" i="1"/>
  <c r="J199" i="1"/>
  <c r="I199" i="1"/>
  <c r="H199" i="1"/>
  <c r="N198" i="1"/>
  <c r="N197" i="1"/>
  <c r="M197" i="1"/>
  <c r="M196" i="1" s="1"/>
  <c r="M195" i="1" s="1"/>
  <c r="L197" i="1"/>
  <c r="K197" i="1"/>
  <c r="J197" i="1"/>
  <c r="I197" i="1"/>
  <c r="I196" i="1" s="1"/>
  <c r="I195" i="1" s="1"/>
  <c r="H197" i="1"/>
  <c r="J196" i="1"/>
  <c r="J195" i="1" s="1"/>
  <c r="N194" i="1"/>
  <c r="N193" i="1" s="1"/>
  <c r="N192" i="1" s="1"/>
  <c r="N191" i="1" s="1"/>
  <c r="M193" i="1"/>
  <c r="M192" i="1" s="1"/>
  <c r="M191" i="1" s="1"/>
  <c r="L193" i="1"/>
  <c r="L192" i="1" s="1"/>
  <c r="L191" i="1" s="1"/>
  <c r="K193" i="1"/>
  <c r="K192" i="1" s="1"/>
  <c r="K191" i="1" s="1"/>
  <c r="J193" i="1"/>
  <c r="I193" i="1"/>
  <c r="I192" i="1" s="1"/>
  <c r="I191" i="1" s="1"/>
  <c r="H193" i="1"/>
  <c r="H192" i="1" s="1"/>
  <c r="H191" i="1" s="1"/>
  <c r="J192" i="1"/>
  <c r="J191" i="1" s="1"/>
  <c r="N190" i="1"/>
  <c r="N189" i="1" s="1"/>
  <c r="M189" i="1"/>
  <c r="L189" i="1"/>
  <c r="K189" i="1"/>
  <c r="J189" i="1"/>
  <c r="I189" i="1"/>
  <c r="H189" i="1"/>
  <c r="N188" i="1"/>
  <c r="N187" i="1" s="1"/>
  <c r="M187" i="1"/>
  <c r="L187" i="1"/>
  <c r="K187" i="1"/>
  <c r="J187" i="1"/>
  <c r="I187" i="1"/>
  <c r="H187" i="1"/>
  <c r="J186" i="1"/>
  <c r="J185" i="1" s="1"/>
  <c r="N181" i="1"/>
  <c r="N180" i="1"/>
  <c r="M180" i="1"/>
  <c r="L180" i="1"/>
  <c r="K180" i="1"/>
  <c r="J180" i="1"/>
  <c r="I180" i="1"/>
  <c r="H180" i="1"/>
  <c r="N179" i="1"/>
  <c r="N178" i="1" s="1"/>
  <c r="N177" i="1" s="1"/>
  <c r="N176" i="1" s="1"/>
  <c r="M178" i="1"/>
  <c r="L178" i="1"/>
  <c r="K178" i="1"/>
  <c r="J178" i="1"/>
  <c r="I178" i="1"/>
  <c r="H178" i="1"/>
  <c r="J177" i="1"/>
  <c r="J176" i="1" s="1"/>
  <c r="N175" i="1"/>
  <c r="N174" i="1" s="1"/>
  <c r="N173" i="1" s="1"/>
  <c r="N172" i="1" s="1"/>
  <c r="M174" i="1"/>
  <c r="M173" i="1" s="1"/>
  <c r="M172" i="1" s="1"/>
  <c r="L174" i="1"/>
  <c r="L173" i="1" s="1"/>
  <c r="L172" i="1" s="1"/>
  <c r="K174" i="1"/>
  <c r="K173" i="1" s="1"/>
  <c r="K172" i="1" s="1"/>
  <c r="J174" i="1"/>
  <c r="I174" i="1"/>
  <c r="I173" i="1" s="1"/>
  <c r="I172" i="1" s="1"/>
  <c r="H174" i="1"/>
  <c r="H173" i="1" s="1"/>
  <c r="H172" i="1" s="1"/>
  <c r="J173" i="1"/>
  <c r="J172" i="1" s="1"/>
  <c r="N171" i="1"/>
  <c r="N170" i="1" s="1"/>
  <c r="N169" i="1" s="1"/>
  <c r="N168" i="1" s="1"/>
  <c r="M170" i="1"/>
  <c r="M169" i="1" s="1"/>
  <c r="M168" i="1" s="1"/>
  <c r="L170" i="1"/>
  <c r="L169" i="1" s="1"/>
  <c r="L168" i="1" s="1"/>
  <c r="K170" i="1"/>
  <c r="K169" i="1" s="1"/>
  <c r="K168" i="1" s="1"/>
  <c r="J170" i="1"/>
  <c r="I170" i="1"/>
  <c r="I169" i="1" s="1"/>
  <c r="I168" i="1" s="1"/>
  <c r="H170" i="1"/>
  <c r="H169" i="1" s="1"/>
  <c r="H168" i="1" s="1"/>
  <c r="J169" i="1"/>
  <c r="J168" i="1" s="1"/>
  <c r="N167" i="1"/>
  <c r="N166" i="1" s="1"/>
  <c r="N165" i="1" s="1"/>
  <c r="N164" i="1" s="1"/>
  <c r="M166" i="1"/>
  <c r="M165" i="1" s="1"/>
  <c r="M164" i="1" s="1"/>
  <c r="L166" i="1"/>
  <c r="L165" i="1" s="1"/>
  <c r="L164" i="1" s="1"/>
  <c r="K166" i="1"/>
  <c r="K165" i="1" s="1"/>
  <c r="K164" i="1" s="1"/>
  <c r="J166" i="1"/>
  <c r="I166" i="1"/>
  <c r="I165" i="1" s="1"/>
  <c r="I164" i="1" s="1"/>
  <c r="H166" i="1"/>
  <c r="H165" i="1" s="1"/>
  <c r="H164" i="1" s="1"/>
  <c r="J165" i="1"/>
  <c r="J164" i="1" s="1"/>
  <c r="N163" i="1"/>
  <c r="N162" i="1" s="1"/>
  <c r="N161" i="1" s="1"/>
  <c r="N160" i="1" s="1"/>
  <c r="M162" i="1"/>
  <c r="M161" i="1" s="1"/>
  <c r="M160" i="1" s="1"/>
  <c r="L162" i="1"/>
  <c r="L161" i="1" s="1"/>
  <c r="L160" i="1" s="1"/>
  <c r="K162" i="1"/>
  <c r="K161" i="1" s="1"/>
  <c r="K160" i="1" s="1"/>
  <c r="J162" i="1"/>
  <c r="I162" i="1"/>
  <c r="I161" i="1" s="1"/>
  <c r="I160" i="1" s="1"/>
  <c r="H162" i="1"/>
  <c r="H161" i="1" s="1"/>
  <c r="H160" i="1" s="1"/>
  <c r="J161" i="1"/>
  <c r="J160" i="1" s="1"/>
  <c r="N159" i="1"/>
  <c r="N158" i="1" s="1"/>
  <c r="N157" i="1" s="1"/>
  <c r="N156" i="1" s="1"/>
  <c r="M158" i="1"/>
  <c r="M157" i="1" s="1"/>
  <c r="M156" i="1" s="1"/>
  <c r="L158" i="1"/>
  <c r="L157" i="1" s="1"/>
  <c r="L156" i="1" s="1"/>
  <c r="K158" i="1"/>
  <c r="K157" i="1" s="1"/>
  <c r="K156" i="1" s="1"/>
  <c r="J158" i="1"/>
  <c r="I158" i="1"/>
  <c r="H158" i="1"/>
  <c r="H157" i="1" s="1"/>
  <c r="H156" i="1" s="1"/>
  <c r="J157" i="1"/>
  <c r="J156" i="1" s="1"/>
  <c r="I157" i="1"/>
  <c r="I156" i="1" s="1"/>
  <c r="N155" i="1"/>
  <c r="N154" i="1" s="1"/>
  <c r="N153" i="1" s="1"/>
  <c r="N152" i="1" s="1"/>
  <c r="M154" i="1"/>
  <c r="M153" i="1" s="1"/>
  <c r="M152" i="1" s="1"/>
  <c r="L154" i="1"/>
  <c r="L153" i="1" s="1"/>
  <c r="L152" i="1" s="1"/>
  <c r="K154" i="1"/>
  <c r="K153" i="1" s="1"/>
  <c r="K152" i="1" s="1"/>
  <c r="J154" i="1"/>
  <c r="I154" i="1"/>
  <c r="I153" i="1" s="1"/>
  <c r="I152" i="1" s="1"/>
  <c r="H154" i="1"/>
  <c r="H153" i="1" s="1"/>
  <c r="H152" i="1" s="1"/>
  <c r="J153" i="1"/>
  <c r="J152" i="1" s="1"/>
  <c r="N151" i="1"/>
  <c r="N150" i="1"/>
  <c r="M150" i="1"/>
  <c r="L150" i="1"/>
  <c r="K150" i="1"/>
  <c r="J150" i="1"/>
  <c r="I150" i="1"/>
  <c r="H150" i="1"/>
  <c r="N149" i="1"/>
  <c r="N148" i="1" s="1"/>
  <c r="M148" i="1"/>
  <c r="L148" i="1"/>
  <c r="K148" i="1"/>
  <c r="J148" i="1"/>
  <c r="I148" i="1"/>
  <c r="H148" i="1"/>
  <c r="J147" i="1"/>
  <c r="J146" i="1" s="1"/>
  <c r="N145" i="1"/>
  <c r="N144" i="1"/>
  <c r="M144" i="1"/>
  <c r="M143" i="1" s="1"/>
  <c r="M142" i="1" s="1"/>
  <c r="L144" i="1"/>
  <c r="L143" i="1" s="1"/>
  <c r="L142" i="1" s="1"/>
  <c r="K144" i="1"/>
  <c r="K143" i="1" s="1"/>
  <c r="K142" i="1" s="1"/>
  <c r="J144" i="1"/>
  <c r="I144" i="1"/>
  <c r="I143" i="1" s="1"/>
  <c r="I142" i="1" s="1"/>
  <c r="H144" i="1"/>
  <c r="H143" i="1" s="1"/>
  <c r="H142" i="1" s="1"/>
  <c r="N143" i="1"/>
  <c r="N142" i="1" s="1"/>
  <c r="J143" i="1"/>
  <c r="J142" i="1" s="1"/>
  <c r="N141" i="1"/>
  <c r="N140" i="1"/>
  <c r="N139" i="1"/>
  <c r="M138" i="1"/>
  <c r="L138" i="1"/>
  <c r="K138" i="1"/>
  <c r="J138" i="1"/>
  <c r="I138" i="1"/>
  <c r="H138" i="1"/>
  <c r="N137" i="1"/>
  <c r="N136" i="1" s="1"/>
  <c r="M136" i="1"/>
  <c r="L136" i="1"/>
  <c r="K136" i="1"/>
  <c r="J136" i="1"/>
  <c r="I136" i="1"/>
  <c r="H136" i="1"/>
  <c r="J135" i="1"/>
  <c r="J134" i="1" s="1"/>
  <c r="N133" i="1"/>
  <c r="N132" i="1" s="1"/>
  <c r="N131" i="1" s="1"/>
  <c r="N130" i="1" s="1"/>
  <c r="M132" i="1"/>
  <c r="M131" i="1" s="1"/>
  <c r="M130" i="1" s="1"/>
  <c r="L132" i="1"/>
  <c r="K132" i="1"/>
  <c r="K131" i="1" s="1"/>
  <c r="K130" i="1" s="1"/>
  <c r="J132" i="1"/>
  <c r="I132" i="1"/>
  <c r="I131" i="1" s="1"/>
  <c r="I130" i="1" s="1"/>
  <c r="H132" i="1"/>
  <c r="H131" i="1" s="1"/>
  <c r="H130" i="1" s="1"/>
  <c r="L131" i="1"/>
  <c r="L130" i="1" s="1"/>
  <c r="J131" i="1"/>
  <c r="J130" i="1" s="1"/>
  <c r="N128" i="1"/>
  <c r="N127" i="1" s="1"/>
  <c r="N126" i="1" s="1"/>
  <c r="N125" i="1" s="1"/>
  <c r="M127" i="1"/>
  <c r="M126" i="1" s="1"/>
  <c r="M125" i="1" s="1"/>
  <c r="L127" i="1"/>
  <c r="L126" i="1" s="1"/>
  <c r="L125" i="1" s="1"/>
  <c r="K127" i="1"/>
  <c r="K126" i="1" s="1"/>
  <c r="K125" i="1" s="1"/>
  <c r="J127" i="1"/>
  <c r="I127" i="1"/>
  <c r="I126" i="1" s="1"/>
  <c r="I125" i="1" s="1"/>
  <c r="H127" i="1"/>
  <c r="H126" i="1" s="1"/>
  <c r="H125" i="1" s="1"/>
  <c r="J126" i="1"/>
  <c r="J125" i="1" s="1"/>
  <c r="N124" i="1"/>
  <c r="N123" i="1" s="1"/>
  <c r="N122" i="1" s="1"/>
  <c r="N121" i="1" s="1"/>
  <c r="M123" i="1"/>
  <c r="M122" i="1" s="1"/>
  <c r="M121" i="1" s="1"/>
  <c r="L123" i="1"/>
  <c r="L122" i="1" s="1"/>
  <c r="L121" i="1" s="1"/>
  <c r="K123" i="1"/>
  <c r="K122" i="1" s="1"/>
  <c r="K121" i="1" s="1"/>
  <c r="J123" i="1"/>
  <c r="I123" i="1"/>
  <c r="I122" i="1" s="1"/>
  <c r="I121" i="1" s="1"/>
  <c r="H123" i="1"/>
  <c r="H122" i="1" s="1"/>
  <c r="H121" i="1" s="1"/>
  <c r="J122" i="1"/>
  <c r="J121" i="1" s="1"/>
  <c r="N120" i="1"/>
  <c r="N119" i="1"/>
  <c r="N118" i="1" s="1"/>
  <c r="N117" i="1" s="1"/>
  <c r="M119" i="1"/>
  <c r="M118" i="1" s="1"/>
  <c r="M117" i="1" s="1"/>
  <c r="L119" i="1"/>
  <c r="L118" i="1" s="1"/>
  <c r="L117" i="1" s="1"/>
  <c r="K119" i="1"/>
  <c r="J119" i="1"/>
  <c r="I119" i="1"/>
  <c r="I118" i="1" s="1"/>
  <c r="I117" i="1" s="1"/>
  <c r="H119" i="1"/>
  <c r="H118" i="1" s="1"/>
  <c r="H117" i="1" s="1"/>
  <c r="K118" i="1"/>
  <c r="K117" i="1" s="1"/>
  <c r="J118" i="1"/>
  <c r="J117" i="1" s="1"/>
  <c r="N116" i="1"/>
  <c r="N115" i="1"/>
  <c r="M115" i="1"/>
  <c r="M114" i="1" s="1"/>
  <c r="M113" i="1" s="1"/>
  <c r="L115" i="1"/>
  <c r="L114" i="1" s="1"/>
  <c r="L113" i="1" s="1"/>
  <c r="K115" i="1"/>
  <c r="J115" i="1"/>
  <c r="I115" i="1"/>
  <c r="I114" i="1" s="1"/>
  <c r="I113" i="1" s="1"/>
  <c r="H115" i="1"/>
  <c r="H114" i="1" s="1"/>
  <c r="H113" i="1" s="1"/>
  <c r="N114" i="1"/>
  <c r="N113" i="1" s="1"/>
  <c r="K114" i="1"/>
  <c r="K113" i="1" s="1"/>
  <c r="J114" i="1"/>
  <c r="J113" i="1" s="1"/>
  <c r="N112" i="1"/>
  <c r="N111" i="1"/>
  <c r="N110" i="1" s="1"/>
  <c r="N109" i="1" s="1"/>
  <c r="M111" i="1"/>
  <c r="M110" i="1" s="1"/>
  <c r="M109" i="1" s="1"/>
  <c r="L111" i="1"/>
  <c r="L110" i="1" s="1"/>
  <c r="L109" i="1" s="1"/>
  <c r="K111" i="1"/>
  <c r="J111" i="1"/>
  <c r="I111" i="1"/>
  <c r="I110" i="1" s="1"/>
  <c r="I109" i="1" s="1"/>
  <c r="H111" i="1"/>
  <c r="H110" i="1" s="1"/>
  <c r="H109" i="1" s="1"/>
  <c r="K110" i="1"/>
  <c r="K109" i="1" s="1"/>
  <c r="J110" i="1"/>
  <c r="J109" i="1"/>
  <c r="N105" i="1"/>
  <c r="N104" i="1"/>
  <c r="N103" i="1"/>
  <c r="N102" i="1" s="1"/>
  <c r="N101" i="1" s="1"/>
  <c r="N100" i="1" s="1"/>
  <c r="N99" i="1" s="1"/>
  <c r="M103" i="1"/>
  <c r="M102" i="1" s="1"/>
  <c r="M101" i="1" s="1"/>
  <c r="M100" i="1" s="1"/>
  <c r="M99" i="1" s="1"/>
  <c r="L103" i="1"/>
  <c r="L102" i="1" s="1"/>
  <c r="L101" i="1" s="1"/>
  <c r="L100" i="1" s="1"/>
  <c r="L99" i="1" s="1"/>
  <c r="K103" i="1"/>
  <c r="K102" i="1" s="1"/>
  <c r="K101" i="1" s="1"/>
  <c r="K100" i="1" s="1"/>
  <c r="K99" i="1" s="1"/>
  <c r="J103" i="1"/>
  <c r="J102" i="1" s="1"/>
  <c r="J101" i="1" s="1"/>
  <c r="J100" i="1" s="1"/>
  <c r="J99" i="1" s="1"/>
  <c r="I103" i="1"/>
  <c r="I102" i="1" s="1"/>
  <c r="I101" i="1" s="1"/>
  <c r="I100" i="1" s="1"/>
  <c r="I99" i="1" s="1"/>
  <c r="H103" i="1"/>
  <c r="H102" i="1" s="1"/>
  <c r="H101" i="1" s="1"/>
  <c r="H100" i="1" s="1"/>
  <c r="H99" i="1" s="1"/>
  <c r="N98" i="1"/>
  <c r="N97" i="1" s="1"/>
  <c r="M97" i="1"/>
  <c r="L97" i="1"/>
  <c r="K97" i="1"/>
  <c r="J97" i="1"/>
  <c r="I97" i="1"/>
  <c r="H97" i="1"/>
  <c r="N96" i="1"/>
  <c r="N95" i="1" s="1"/>
  <c r="M95" i="1"/>
  <c r="L95" i="1"/>
  <c r="K95" i="1"/>
  <c r="J95" i="1"/>
  <c r="I95" i="1"/>
  <c r="H95" i="1"/>
  <c r="J94" i="1"/>
  <c r="J93" i="1" s="1"/>
  <c r="N92" i="1"/>
  <c r="N91" i="1"/>
  <c r="M91" i="1"/>
  <c r="M90" i="1" s="1"/>
  <c r="M89" i="1" s="1"/>
  <c r="L91" i="1"/>
  <c r="L90" i="1" s="1"/>
  <c r="L89" i="1" s="1"/>
  <c r="K91" i="1"/>
  <c r="K90" i="1" s="1"/>
  <c r="K89" i="1" s="1"/>
  <c r="J91" i="1"/>
  <c r="I91" i="1"/>
  <c r="I90" i="1" s="1"/>
  <c r="I89" i="1" s="1"/>
  <c r="H91" i="1"/>
  <c r="H90" i="1" s="1"/>
  <c r="H89" i="1" s="1"/>
  <c r="N90" i="1"/>
  <c r="N89" i="1" s="1"/>
  <c r="J90" i="1"/>
  <c r="J89" i="1" s="1"/>
  <c r="N85" i="1"/>
  <c r="N84" i="1"/>
  <c r="M83" i="1"/>
  <c r="M82" i="1" s="1"/>
  <c r="M81" i="1" s="1"/>
  <c r="M80" i="1" s="1"/>
  <c r="L83" i="1"/>
  <c r="L82" i="1" s="1"/>
  <c r="L81" i="1" s="1"/>
  <c r="L80" i="1" s="1"/>
  <c r="K83" i="1"/>
  <c r="K82" i="1" s="1"/>
  <c r="K81" i="1" s="1"/>
  <c r="K80" i="1" s="1"/>
  <c r="J83" i="1"/>
  <c r="I83" i="1"/>
  <c r="I82" i="1" s="1"/>
  <c r="I81" i="1" s="1"/>
  <c r="I80" i="1" s="1"/>
  <c r="H83" i="1"/>
  <c r="H82" i="1" s="1"/>
  <c r="H81" i="1" s="1"/>
  <c r="H80" i="1" s="1"/>
  <c r="J82" i="1"/>
  <c r="J81" i="1" s="1"/>
  <c r="J80" i="1" s="1"/>
  <c r="N79" i="1"/>
  <c r="N78" i="1" s="1"/>
  <c r="N77" i="1" s="1"/>
  <c r="N76" i="1" s="1"/>
  <c r="M78" i="1"/>
  <c r="M77" i="1" s="1"/>
  <c r="M76" i="1" s="1"/>
  <c r="L78" i="1"/>
  <c r="L77" i="1" s="1"/>
  <c r="L76" i="1" s="1"/>
  <c r="K78" i="1"/>
  <c r="K77" i="1" s="1"/>
  <c r="K76" i="1" s="1"/>
  <c r="J78" i="1"/>
  <c r="I78" i="1"/>
  <c r="I77" i="1" s="1"/>
  <c r="I76" i="1" s="1"/>
  <c r="H78" i="1"/>
  <c r="H77" i="1" s="1"/>
  <c r="H76" i="1" s="1"/>
  <c r="J77" i="1"/>
  <c r="J76" i="1" s="1"/>
  <c r="N75" i="1"/>
  <c r="N74" i="1"/>
  <c r="M74" i="1"/>
  <c r="M73" i="1" s="1"/>
  <c r="M72" i="1" s="1"/>
  <c r="L74" i="1"/>
  <c r="L73" i="1" s="1"/>
  <c r="L72" i="1" s="1"/>
  <c r="K74" i="1"/>
  <c r="K73" i="1" s="1"/>
  <c r="K72" i="1" s="1"/>
  <c r="J74" i="1"/>
  <c r="I74" i="1"/>
  <c r="I73" i="1" s="1"/>
  <c r="I72" i="1" s="1"/>
  <c r="H74" i="1"/>
  <c r="H73" i="1" s="1"/>
  <c r="H72" i="1" s="1"/>
  <c r="N73" i="1"/>
  <c r="N72" i="1" s="1"/>
  <c r="J73" i="1"/>
  <c r="J72" i="1" s="1"/>
  <c r="N71" i="1"/>
  <c r="N70" i="1" s="1"/>
  <c r="N69" i="1" s="1"/>
  <c r="N68" i="1" s="1"/>
  <c r="M70" i="1"/>
  <c r="M69" i="1" s="1"/>
  <c r="M68" i="1" s="1"/>
  <c r="L70" i="1"/>
  <c r="L69" i="1" s="1"/>
  <c r="L68" i="1" s="1"/>
  <c r="K70" i="1"/>
  <c r="K69" i="1" s="1"/>
  <c r="K68" i="1" s="1"/>
  <c r="J70" i="1"/>
  <c r="I70" i="1"/>
  <c r="I69" i="1" s="1"/>
  <c r="I68" i="1" s="1"/>
  <c r="H70" i="1"/>
  <c r="H69" i="1" s="1"/>
  <c r="H68" i="1" s="1"/>
  <c r="J69" i="1"/>
  <c r="J68" i="1" s="1"/>
  <c r="N67" i="1"/>
  <c r="N66" i="1"/>
  <c r="N65" i="1" s="1"/>
  <c r="N64" i="1" s="1"/>
  <c r="M66" i="1"/>
  <c r="M65" i="1" s="1"/>
  <c r="M64" i="1" s="1"/>
  <c r="L66" i="1"/>
  <c r="L65" i="1" s="1"/>
  <c r="L64" i="1" s="1"/>
  <c r="K66" i="1"/>
  <c r="K65" i="1" s="1"/>
  <c r="K64" i="1" s="1"/>
  <c r="J66" i="1"/>
  <c r="I66" i="1"/>
  <c r="I65" i="1" s="1"/>
  <c r="I64" i="1" s="1"/>
  <c r="H66" i="1"/>
  <c r="H65" i="1" s="1"/>
  <c r="H64" i="1" s="1"/>
  <c r="J65" i="1"/>
  <c r="J64" i="1" s="1"/>
  <c r="N63" i="1"/>
  <c r="N62" i="1"/>
  <c r="M62" i="1"/>
  <c r="M61" i="1" s="1"/>
  <c r="M60" i="1" s="1"/>
  <c r="L62" i="1"/>
  <c r="L61" i="1" s="1"/>
  <c r="L60" i="1" s="1"/>
  <c r="K62" i="1"/>
  <c r="K61" i="1" s="1"/>
  <c r="K60" i="1" s="1"/>
  <c r="J62" i="1"/>
  <c r="I62" i="1"/>
  <c r="I61" i="1" s="1"/>
  <c r="I60" i="1" s="1"/>
  <c r="H62" i="1"/>
  <c r="H61" i="1" s="1"/>
  <c r="H60" i="1" s="1"/>
  <c r="N61" i="1"/>
  <c r="N60" i="1" s="1"/>
  <c r="J61" i="1"/>
  <c r="J60" i="1" s="1"/>
  <c r="N59" i="1"/>
  <c r="N58" i="1" s="1"/>
  <c r="N57" i="1" s="1"/>
  <c r="N56" i="1" s="1"/>
  <c r="M58" i="1"/>
  <c r="M57" i="1" s="1"/>
  <c r="M56" i="1" s="1"/>
  <c r="L58" i="1"/>
  <c r="L57" i="1" s="1"/>
  <c r="L56" i="1" s="1"/>
  <c r="K58" i="1"/>
  <c r="K57" i="1" s="1"/>
  <c r="K56" i="1" s="1"/>
  <c r="J58" i="1"/>
  <c r="I58" i="1"/>
  <c r="I57" i="1" s="1"/>
  <c r="I56" i="1" s="1"/>
  <c r="H58" i="1"/>
  <c r="H57" i="1" s="1"/>
  <c r="H56" i="1" s="1"/>
  <c r="J57" i="1"/>
  <c r="J56" i="1" s="1"/>
  <c r="N55" i="1"/>
  <c r="N54" i="1"/>
  <c r="N53" i="1" s="1"/>
  <c r="N52" i="1" s="1"/>
  <c r="M54" i="1"/>
  <c r="M53" i="1" s="1"/>
  <c r="M52" i="1" s="1"/>
  <c r="L54" i="1"/>
  <c r="L53" i="1" s="1"/>
  <c r="L52" i="1" s="1"/>
  <c r="K54" i="1"/>
  <c r="K53" i="1" s="1"/>
  <c r="K52" i="1" s="1"/>
  <c r="J54" i="1"/>
  <c r="I54" i="1"/>
  <c r="I53" i="1" s="1"/>
  <c r="I52" i="1" s="1"/>
  <c r="H54" i="1"/>
  <c r="H53" i="1" s="1"/>
  <c r="H52" i="1" s="1"/>
  <c r="J53" i="1"/>
  <c r="J52" i="1" s="1"/>
  <c r="N51" i="1"/>
  <c r="N50" i="1" s="1"/>
  <c r="M50" i="1"/>
  <c r="L50" i="1"/>
  <c r="K50" i="1"/>
  <c r="J50" i="1"/>
  <c r="I50" i="1"/>
  <c r="H50" i="1"/>
  <c r="N49" i="1"/>
  <c r="N48" i="1" s="1"/>
  <c r="M48" i="1"/>
  <c r="L48" i="1"/>
  <c r="K48" i="1"/>
  <c r="J48" i="1"/>
  <c r="I48" i="1"/>
  <c r="H48" i="1"/>
  <c r="J47" i="1"/>
  <c r="J46" i="1" s="1"/>
  <c r="N44" i="1"/>
  <c r="N43" i="1" s="1"/>
  <c r="N42" i="1" s="1"/>
  <c r="N41" i="1" s="1"/>
  <c r="N40" i="1" s="1"/>
  <c r="M43" i="1"/>
  <c r="M42" i="1" s="1"/>
  <c r="M41" i="1" s="1"/>
  <c r="M40" i="1" s="1"/>
  <c r="L43" i="1"/>
  <c r="L42" i="1" s="1"/>
  <c r="L41" i="1" s="1"/>
  <c r="L40" i="1" s="1"/>
  <c r="K43" i="1"/>
  <c r="K42" i="1" s="1"/>
  <c r="K41" i="1" s="1"/>
  <c r="K40" i="1" s="1"/>
  <c r="J43" i="1"/>
  <c r="I43" i="1"/>
  <c r="I42" i="1" s="1"/>
  <c r="I41" i="1" s="1"/>
  <c r="I40" i="1" s="1"/>
  <c r="H43" i="1"/>
  <c r="H42" i="1" s="1"/>
  <c r="H41" i="1" s="1"/>
  <c r="H40" i="1" s="1"/>
  <c r="J42" i="1"/>
  <c r="J41" i="1" s="1"/>
  <c r="J40" i="1" s="1"/>
  <c r="N37" i="1"/>
  <c r="N36" i="1"/>
  <c r="M36" i="1"/>
  <c r="M35" i="1" s="1"/>
  <c r="M34" i="1" s="1"/>
  <c r="M33" i="1" s="1"/>
  <c r="M32" i="1" s="1"/>
  <c r="M31" i="1" s="1"/>
  <c r="L36" i="1"/>
  <c r="L35" i="1" s="1"/>
  <c r="L34" i="1" s="1"/>
  <c r="L33" i="1" s="1"/>
  <c r="L32" i="1" s="1"/>
  <c r="L31" i="1" s="1"/>
  <c r="K36" i="1"/>
  <c r="K35" i="1" s="1"/>
  <c r="K34" i="1" s="1"/>
  <c r="K33" i="1" s="1"/>
  <c r="K32" i="1" s="1"/>
  <c r="K31" i="1" s="1"/>
  <c r="J36" i="1"/>
  <c r="I36" i="1"/>
  <c r="I35" i="1" s="1"/>
  <c r="I34" i="1" s="1"/>
  <c r="I33" i="1" s="1"/>
  <c r="I32" i="1" s="1"/>
  <c r="I31" i="1" s="1"/>
  <c r="H36" i="1"/>
  <c r="H35" i="1" s="1"/>
  <c r="H34" i="1" s="1"/>
  <c r="H33" i="1" s="1"/>
  <c r="H32" i="1" s="1"/>
  <c r="H31" i="1" s="1"/>
  <c r="N35" i="1"/>
  <c r="N34" i="1" s="1"/>
  <c r="N33" i="1" s="1"/>
  <c r="N32" i="1" s="1"/>
  <c r="N31" i="1" s="1"/>
  <c r="J35" i="1"/>
  <c r="J34" i="1" s="1"/>
  <c r="J33" i="1" s="1"/>
  <c r="J32" i="1" s="1"/>
  <c r="J31" i="1" s="1"/>
  <c r="N30" i="1"/>
  <c r="N29" i="1"/>
  <c r="N28" i="1" s="1"/>
  <c r="N27" i="1" s="1"/>
  <c r="N26" i="1" s="1"/>
  <c r="M29" i="1"/>
  <c r="M28" i="1" s="1"/>
  <c r="M27" i="1" s="1"/>
  <c r="M26" i="1" s="1"/>
  <c r="L29" i="1"/>
  <c r="L28" i="1" s="1"/>
  <c r="L27" i="1" s="1"/>
  <c r="L26" i="1" s="1"/>
  <c r="K29" i="1"/>
  <c r="K28" i="1" s="1"/>
  <c r="K27" i="1" s="1"/>
  <c r="K26" i="1" s="1"/>
  <c r="J29" i="1"/>
  <c r="I29" i="1"/>
  <c r="I28" i="1" s="1"/>
  <c r="I27" i="1" s="1"/>
  <c r="I26" i="1" s="1"/>
  <c r="H29" i="1"/>
  <c r="H28" i="1" s="1"/>
  <c r="H27" i="1" s="1"/>
  <c r="H26" i="1" s="1"/>
  <c r="J28" i="1"/>
  <c r="J27" i="1" s="1"/>
  <c r="J26" i="1" s="1"/>
  <c r="N25" i="1"/>
  <c r="N24" i="1"/>
  <c r="N23" i="1" s="1"/>
  <c r="N22" i="1" s="1"/>
  <c r="N21" i="1" s="1"/>
  <c r="M24" i="1"/>
  <c r="M23" i="1" s="1"/>
  <c r="M22" i="1" s="1"/>
  <c r="M21" i="1" s="1"/>
  <c r="L24" i="1"/>
  <c r="L23" i="1" s="1"/>
  <c r="L22" i="1" s="1"/>
  <c r="L21" i="1" s="1"/>
  <c r="K24" i="1"/>
  <c r="K23" i="1" s="1"/>
  <c r="K22" i="1" s="1"/>
  <c r="K21" i="1" s="1"/>
  <c r="J24" i="1"/>
  <c r="I24" i="1"/>
  <c r="I23" i="1" s="1"/>
  <c r="I22" i="1" s="1"/>
  <c r="I21" i="1" s="1"/>
  <c r="H24" i="1"/>
  <c r="H23" i="1" s="1"/>
  <c r="H22" i="1" s="1"/>
  <c r="H21" i="1" s="1"/>
  <c r="J23" i="1"/>
  <c r="J22" i="1" s="1"/>
  <c r="J21" i="1" s="1"/>
  <c r="N18" i="1"/>
  <c r="N17" i="1"/>
  <c r="M16" i="1"/>
  <c r="M15" i="1" s="1"/>
  <c r="M14" i="1" s="1"/>
  <c r="M13" i="1" s="1"/>
  <c r="L16" i="1"/>
  <c r="L15" i="1" s="1"/>
  <c r="L14" i="1" s="1"/>
  <c r="L13" i="1" s="1"/>
  <c r="K16" i="1"/>
  <c r="K15" i="1" s="1"/>
  <c r="K14" i="1" s="1"/>
  <c r="K13" i="1" s="1"/>
  <c r="J16" i="1"/>
  <c r="I16" i="1"/>
  <c r="I15" i="1" s="1"/>
  <c r="I14" i="1" s="1"/>
  <c r="I13" i="1" s="1"/>
  <c r="H16" i="1"/>
  <c r="H15" i="1" s="1"/>
  <c r="H14" i="1" s="1"/>
  <c r="H13" i="1" s="1"/>
  <c r="J15" i="1"/>
  <c r="J14" i="1" s="1"/>
  <c r="J13" i="1" s="1"/>
  <c r="N12" i="1"/>
  <c r="N11" i="1"/>
  <c r="N10" i="1" s="1"/>
  <c r="N9" i="1" s="1"/>
  <c r="N8" i="1" s="1"/>
  <c r="M11" i="1"/>
  <c r="M10" i="1" s="1"/>
  <c r="M9" i="1" s="1"/>
  <c r="M8" i="1" s="1"/>
  <c r="L11" i="1"/>
  <c r="L10" i="1" s="1"/>
  <c r="L9" i="1" s="1"/>
  <c r="L8" i="1" s="1"/>
  <c r="K11" i="1"/>
  <c r="K10" i="1" s="1"/>
  <c r="K9" i="1" s="1"/>
  <c r="K8" i="1" s="1"/>
  <c r="J11" i="1"/>
  <c r="I11" i="1"/>
  <c r="I10" i="1" s="1"/>
  <c r="I9" i="1" s="1"/>
  <c r="I8" i="1" s="1"/>
  <c r="H11" i="1"/>
  <c r="H10" i="1" s="1"/>
  <c r="H9" i="1" s="1"/>
  <c r="H8" i="1" s="1"/>
  <c r="J10" i="1"/>
  <c r="J9" i="1" s="1"/>
  <c r="J8" i="1" s="1"/>
  <c r="N268" i="1" l="1"/>
  <c r="M268" i="1"/>
  <c r="L268" i="1"/>
  <c r="K268" i="1"/>
  <c r="J268" i="1"/>
  <c r="I268" i="1"/>
  <c r="H268" i="1"/>
  <c r="L257" i="1"/>
  <c r="L256" i="1" s="1"/>
  <c r="H257" i="1"/>
  <c r="H256" i="1" s="1"/>
  <c r="N257" i="1"/>
  <c r="N256" i="1" s="1"/>
  <c r="M257" i="1"/>
  <c r="M256" i="1" s="1"/>
  <c r="K257" i="1"/>
  <c r="K256" i="1" s="1"/>
  <c r="J257" i="1"/>
  <c r="J256" i="1" s="1"/>
  <c r="I257" i="1"/>
  <c r="I256" i="1" s="1"/>
  <c r="M241" i="1"/>
  <c r="M240" i="1" s="1"/>
  <c r="L241" i="1"/>
  <c r="L240" i="1" s="1"/>
  <c r="L239" i="1" s="1"/>
  <c r="K241" i="1"/>
  <c r="K240" i="1" s="1"/>
  <c r="I241" i="1"/>
  <c r="I240" i="1" s="1"/>
  <c r="H241" i="1"/>
  <c r="H240" i="1" s="1"/>
  <c r="H239" i="1" s="1"/>
  <c r="N241" i="1"/>
  <c r="N240" i="1" s="1"/>
  <c r="J241" i="1"/>
  <c r="J240" i="1" s="1"/>
  <c r="J239" i="1" s="1"/>
  <c r="N230" i="1"/>
  <c r="N229" i="1" s="1"/>
  <c r="M230" i="1"/>
  <c r="M229" i="1" s="1"/>
  <c r="L230" i="1"/>
  <c r="L229" i="1" s="1"/>
  <c r="K230" i="1"/>
  <c r="K229" i="1" s="1"/>
  <c r="J230" i="1"/>
  <c r="J229" i="1" s="1"/>
  <c r="I230" i="1"/>
  <c r="I229" i="1" s="1"/>
  <c r="H230" i="1"/>
  <c r="H229" i="1" s="1"/>
  <c r="N212" i="1"/>
  <c r="N211" i="1" s="1"/>
  <c r="H212" i="1"/>
  <c r="H211" i="1" s="1"/>
  <c r="M202" i="1"/>
  <c r="M201" i="1" s="1"/>
  <c r="L202" i="1"/>
  <c r="L201" i="1" s="1"/>
  <c r="K202" i="1"/>
  <c r="K201" i="1" s="1"/>
  <c r="H202" i="1"/>
  <c r="H201" i="1" s="1"/>
  <c r="N196" i="1"/>
  <c r="N195" i="1" s="1"/>
  <c r="L196" i="1"/>
  <c r="L195" i="1" s="1"/>
  <c r="K196" i="1"/>
  <c r="K195" i="1" s="1"/>
  <c r="H196" i="1"/>
  <c r="H195" i="1" s="1"/>
  <c r="J184" i="1"/>
  <c r="J183" i="1" s="1"/>
  <c r="J182" i="1" s="1"/>
  <c r="N186" i="1"/>
  <c r="N185" i="1" s="1"/>
  <c r="M186" i="1"/>
  <c r="M185" i="1" s="1"/>
  <c r="M184" i="1" s="1"/>
  <c r="M183" i="1" s="1"/>
  <c r="M182" i="1" s="1"/>
  <c r="L186" i="1"/>
  <c r="L185" i="1" s="1"/>
  <c r="L184" i="1" s="1"/>
  <c r="L183" i="1" s="1"/>
  <c r="K186" i="1"/>
  <c r="K185" i="1" s="1"/>
  <c r="K184" i="1" s="1"/>
  <c r="K183" i="1" s="1"/>
  <c r="I186" i="1"/>
  <c r="I185" i="1" s="1"/>
  <c r="I184" i="1" s="1"/>
  <c r="I183" i="1" s="1"/>
  <c r="I182" i="1" s="1"/>
  <c r="H186" i="1"/>
  <c r="H185" i="1" s="1"/>
  <c r="H184" i="1" s="1"/>
  <c r="H183" i="1" s="1"/>
  <c r="M177" i="1"/>
  <c r="M176" i="1" s="1"/>
  <c r="L177" i="1"/>
  <c r="L176" i="1" s="1"/>
  <c r="K177" i="1"/>
  <c r="K176" i="1" s="1"/>
  <c r="I177" i="1"/>
  <c r="I176" i="1" s="1"/>
  <c r="H177" i="1"/>
  <c r="H176" i="1" s="1"/>
  <c r="N147" i="1"/>
  <c r="N146" i="1" s="1"/>
  <c r="M147" i="1"/>
  <c r="M146" i="1" s="1"/>
  <c r="L147" i="1"/>
  <c r="L146" i="1" s="1"/>
  <c r="K147" i="1"/>
  <c r="K146" i="1" s="1"/>
  <c r="I147" i="1"/>
  <c r="I146" i="1" s="1"/>
  <c r="H147" i="1"/>
  <c r="H146" i="1" s="1"/>
  <c r="H129" i="1" s="1"/>
  <c r="N138" i="1"/>
  <c r="N135" i="1"/>
  <c r="N134" i="1" s="1"/>
  <c r="M135" i="1"/>
  <c r="M134" i="1" s="1"/>
  <c r="M129" i="1" s="1"/>
  <c r="L135" i="1"/>
  <c r="L134" i="1" s="1"/>
  <c r="L129" i="1" s="1"/>
  <c r="K135" i="1"/>
  <c r="K134" i="1" s="1"/>
  <c r="K129" i="1" s="1"/>
  <c r="I135" i="1"/>
  <c r="I134" i="1" s="1"/>
  <c r="I129" i="1" s="1"/>
  <c r="H135" i="1"/>
  <c r="H134" i="1" s="1"/>
  <c r="N129" i="1"/>
  <c r="J129" i="1"/>
  <c r="N108" i="1"/>
  <c r="M108" i="1"/>
  <c r="L108" i="1"/>
  <c r="K108" i="1"/>
  <c r="J108" i="1"/>
  <c r="I108" i="1"/>
  <c r="H108" i="1"/>
  <c r="N94" i="1"/>
  <c r="N93" i="1" s="1"/>
  <c r="M94" i="1"/>
  <c r="M93" i="1" s="1"/>
  <c r="L94" i="1"/>
  <c r="L93" i="1" s="1"/>
  <c r="K94" i="1"/>
  <c r="K93" i="1" s="1"/>
  <c r="I94" i="1"/>
  <c r="I93" i="1" s="1"/>
  <c r="H94" i="1"/>
  <c r="H93" i="1" s="1"/>
  <c r="M88" i="1"/>
  <c r="M87" i="1" s="1"/>
  <c r="M86" i="1" s="1"/>
  <c r="L88" i="1"/>
  <c r="L87" i="1" s="1"/>
  <c r="L86" i="1" s="1"/>
  <c r="K88" i="1"/>
  <c r="K87" i="1" s="1"/>
  <c r="K86" i="1" s="1"/>
  <c r="H88" i="1"/>
  <c r="H87" i="1" s="1"/>
  <c r="H86" i="1" s="1"/>
  <c r="N88" i="1"/>
  <c r="N87" i="1" s="1"/>
  <c r="N86" i="1" s="1"/>
  <c r="J88" i="1"/>
  <c r="J87" i="1" s="1"/>
  <c r="J86" i="1" s="1"/>
  <c r="I88" i="1"/>
  <c r="I87" i="1" s="1"/>
  <c r="I86" i="1" s="1"/>
  <c r="N83" i="1"/>
  <c r="N82" i="1" s="1"/>
  <c r="N81" i="1" s="1"/>
  <c r="N80" i="1" s="1"/>
  <c r="J45" i="1"/>
  <c r="J39" i="1" s="1"/>
  <c r="J38" i="1" s="1"/>
  <c r="N47" i="1"/>
  <c r="N46" i="1" s="1"/>
  <c r="N45" i="1" s="1"/>
  <c r="N39" i="1" s="1"/>
  <c r="N38" i="1" s="1"/>
  <c r="M47" i="1"/>
  <c r="M46" i="1" s="1"/>
  <c r="M45" i="1" s="1"/>
  <c r="M39" i="1" s="1"/>
  <c r="M38" i="1" s="1"/>
  <c r="L47" i="1"/>
  <c r="L46" i="1" s="1"/>
  <c r="L45" i="1" s="1"/>
  <c r="L39" i="1" s="1"/>
  <c r="L38" i="1" s="1"/>
  <c r="K47" i="1"/>
  <c r="K46" i="1" s="1"/>
  <c r="K45" i="1" s="1"/>
  <c r="K39" i="1" s="1"/>
  <c r="K38" i="1" s="1"/>
  <c r="I47" i="1"/>
  <c r="I46" i="1" s="1"/>
  <c r="I45" i="1" s="1"/>
  <c r="I39" i="1" s="1"/>
  <c r="I38" i="1" s="1"/>
  <c r="H47" i="1"/>
  <c r="H46" i="1" s="1"/>
  <c r="H45" i="1" s="1"/>
  <c r="H39" i="1" s="1"/>
  <c r="H38" i="1" s="1"/>
  <c r="M20" i="1"/>
  <c r="M19" i="1" s="1"/>
  <c r="L20" i="1"/>
  <c r="L19" i="1" s="1"/>
  <c r="I20" i="1"/>
  <c r="I19" i="1" s="1"/>
  <c r="H20" i="1"/>
  <c r="H19" i="1" s="1"/>
  <c r="N20" i="1"/>
  <c r="N19" i="1" s="1"/>
  <c r="K20" i="1"/>
  <c r="K19" i="1" s="1"/>
  <c r="J20" i="1"/>
  <c r="J19" i="1" s="1"/>
  <c r="N16" i="1"/>
  <c r="N15" i="1" s="1"/>
  <c r="N14" i="1" s="1"/>
  <c r="N13" i="1" s="1"/>
  <c r="N7" i="1" s="1"/>
  <c r="N6" i="1" s="1"/>
  <c r="K7" i="1"/>
  <c r="K6" i="1" s="1"/>
  <c r="I7" i="1"/>
  <c r="I6" i="1" s="1"/>
  <c r="H7" i="1"/>
  <c r="H6" i="1" s="1"/>
  <c r="M7" i="1"/>
  <c r="M6" i="1" s="1"/>
  <c r="L7" i="1"/>
  <c r="L6" i="1" s="1"/>
  <c r="J7" i="1"/>
  <c r="J6" i="1" s="1"/>
  <c r="I239" i="1" l="1"/>
  <c r="N239" i="1"/>
  <c r="M239" i="1"/>
  <c r="K239" i="1"/>
  <c r="H182" i="1"/>
  <c r="K182" i="1"/>
  <c r="L182" i="1"/>
  <c r="N184" i="1"/>
  <c r="N183" i="1" s="1"/>
  <c r="N182" i="1" s="1"/>
  <c r="N107" i="1"/>
  <c r="N106" i="1" s="1"/>
  <c r="M107" i="1"/>
  <c r="M106" i="1" s="1"/>
  <c r="L107" i="1"/>
  <c r="L106" i="1" s="1"/>
  <c r="L5" i="1" s="1"/>
  <c r="K107" i="1"/>
  <c r="K106" i="1" s="1"/>
  <c r="K5" i="1" s="1"/>
  <c r="J107" i="1"/>
  <c r="J106" i="1" s="1"/>
  <c r="J5" i="1" s="1"/>
  <c r="I107" i="1"/>
  <c r="I106" i="1" s="1"/>
  <c r="I5" i="1" s="1"/>
  <c r="H107" i="1"/>
  <c r="H106" i="1" s="1"/>
  <c r="H5" i="1" s="1"/>
  <c r="M5" i="1" l="1"/>
  <c r="N5" i="1"/>
</calcChain>
</file>

<file path=xl/sharedStrings.xml><?xml version="1.0" encoding="utf-8"?>
<sst xmlns="http://schemas.openxmlformats.org/spreadsheetml/2006/main" count="595" uniqueCount="295">
  <si>
    <t>PU</t>
  </si>
  <si>
    <t>PK</t>
  </si>
  <si>
    <t>NRP</t>
  </si>
  <si>
    <t>PP</t>
  </si>
  <si>
    <t>VIR</t>
  </si>
  <si>
    <t>Konto</t>
  </si>
  <si>
    <t>Opis</t>
  </si>
  <si>
    <t>do 2016</t>
  </si>
  <si>
    <t>po 2019</t>
  </si>
  <si>
    <t>Skupaj</t>
  </si>
  <si>
    <t>04</t>
  </si>
  <si>
    <t>OBČINSKA UPRAVA</t>
  </si>
  <si>
    <t>06</t>
  </si>
  <si>
    <t>LOKALNA SAMOUPRAVA</t>
  </si>
  <si>
    <t>0603</t>
  </si>
  <si>
    <t>Dejavnost občinske uprave</t>
  </si>
  <si>
    <t>06039001</t>
  </si>
  <si>
    <t>Administracija občinske uprave</t>
  </si>
  <si>
    <t>16-0001</t>
  </si>
  <si>
    <t>Medobčinski inšpektorat - investicijie</t>
  </si>
  <si>
    <t>0602</t>
  </si>
  <si>
    <t>MATERIALNI STROŠKI OBČINSKE UPRAVE</t>
  </si>
  <si>
    <t>PV00</t>
  </si>
  <si>
    <t>Lastna sredstva</t>
  </si>
  <si>
    <t>4320</t>
  </si>
  <si>
    <t>Investicijski transferi občinam</t>
  </si>
  <si>
    <t>06039002</t>
  </si>
  <si>
    <t>Razpolaganje in upravljanje s premoženjem, potrebnim za delovanje občinske uprav</t>
  </si>
  <si>
    <t>07-0042</t>
  </si>
  <si>
    <t>Nabava osnovnih sredstev</t>
  </si>
  <si>
    <t>0611</t>
  </si>
  <si>
    <t>NABAVA OSNOVNIH SREDSTEV</t>
  </si>
  <si>
    <t>4201</t>
  </si>
  <si>
    <t>nakup prevoznih sredstev</t>
  </si>
  <si>
    <t>4202</t>
  </si>
  <si>
    <t>Nakup opreme</t>
  </si>
  <si>
    <t>07</t>
  </si>
  <si>
    <t>OBRAMBA IN UKREPI OB IZREDNIH DOGODKIH</t>
  </si>
  <si>
    <t>0703</t>
  </si>
  <si>
    <t>Civilna zaščita in protipožarna varnost</t>
  </si>
  <si>
    <t>07039001</t>
  </si>
  <si>
    <t>Usposabljanje in delovanje sistema za posredovanje ob izrednih dogodkih</t>
  </si>
  <si>
    <t>0701</t>
  </si>
  <si>
    <t>SREDSTVA ZA ZVEZE, ZAŠČITO IN REŠEVANJE-CZ</t>
  </si>
  <si>
    <t>07039002</t>
  </si>
  <si>
    <t>Protipožarna varnost</t>
  </si>
  <si>
    <t>07-0018</t>
  </si>
  <si>
    <t>Oprema in manjše investicije po GD</t>
  </si>
  <si>
    <t>0714</t>
  </si>
  <si>
    <t>POŽARNE TAKSE</t>
  </si>
  <si>
    <t>4310</t>
  </si>
  <si>
    <t>Inv.transferi neprofitnim org.</t>
  </si>
  <si>
    <t>11</t>
  </si>
  <si>
    <t>KMETIJSTVO, GOZDARSTVO IN RIBIŠTVO</t>
  </si>
  <si>
    <t>1102</t>
  </si>
  <si>
    <t>Program reforme kmetijstva in živilstva</t>
  </si>
  <si>
    <t>11029002</t>
  </si>
  <si>
    <t>Razvoj in prilagajanje podeželskih območij</t>
  </si>
  <si>
    <t>07-0001</t>
  </si>
  <si>
    <t>Intervencije v kmetijstvo</t>
  </si>
  <si>
    <t>1101</t>
  </si>
  <si>
    <t>INTERVENCIJE V KMETIJSTVO</t>
  </si>
  <si>
    <t>4102</t>
  </si>
  <si>
    <t>Subven.privat.podj.in zasebnik</t>
  </si>
  <si>
    <t>13</t>
  </si>
  <si>
    <t>PROMET, PROMETNA INFRASTRUKTURA IN KOMUNIKACIJE</t>
  </si>
  <si>
    <t>1302</t>
  </si>
  <si>
    <t>Cestni promet in infrastruktura</t>
  </si>
  <si>
    <t>13029001</t>
  </si>
  <si>
    <t>Upravljanje in tekoče vzdrževanje občinskih cest</t>
  </si>
  <si>
    <t>07-0039</t>
  </si>
  <si>
    <t>Investicije v 9 KS</t>
  </si>
  <si>
    <t>PROGRAMI KS,VS</t>
  </si>
  <si>
    <t>4025</t>
  </si>
  <si>
    <t>Tekoče vzdrževanje</t>
  </si>
  <si>
    <t>13029002</t>
  </si>
  <si>
    <t>Investicijsko vzdrževanje in gradnja občinskih cest</t>
  </si>
  <si>
    <t>07-0022</t>
  </si>
  <si>
    <t>Cesta Olševek</t>
  </si>
  <si>
    <t>1321</t>
  </si>
  <si>
    <t>OBČINSKE CESTE (INVESTICIJE)</t>
  </si>
  <si>
    <t>OV</t>
  </si>
  <si>
    <t>Ostali viri</t>
  </si>
  <si>
    <t>4204</t>
  </si>
  <si>
    <t>Novogradnje, rekon.in adaptaci</t>
  </si>
  <si>
    <t>07-0028</t>
  </si>
  <si>
    <t>Obnova ceste Voklo - Trboje</t>
  </si>
  <si>
    <t>07-0029</t>
  </si>
  <si>
    <t>Obnova ceste Prebačevo - Trboje</t>
  </si>
  <si>
    <t>07-0045</t>
  </si>
  <si>
    <t>Projekti</t>
  </si>
  <si>
    <t>1665</t>
  </si>
  <si>
    <t>PROJEKTNA DOKUMENTACIJA</t>
  </si>
  <si>
    <t>4208</t>
  </si>
  <si>
    <t>Študije o izved.projetkov</t>
  </si>
  <si>
    <t>13-0003</t>
  </si>
  <si>
    <t>Parkirišče pred Domom krajanov</t>
  </si>
  <si>
    <t>14-0001</t>
  </si>
  <si>
    <t>Cesta v PC</t>
  </si>
  <si>
    <t>14-0002</t>
  </si>
  <si>
    <t>Ureditev cest ob gradnji kanalizacije</t>
  </si>
  <si>
    <t>14-0003</t>
  </si>
  <si>
    <t>Obnova ceste Visoko - Luže</t>
  </si>
  <si>
    <t>13029006</t>
  </si>
  <si>
    <t>Investicijsko vzdrževanje in gradnja državnih cest</t>
  </si>
  <si>
    <t>09-0007</t>
  </si>
  <si>
    <t>Cesta G2 104</t>
  </si>
  <si>
    <t>1324</t>
  </si>
  <si>
    <t>INVESTICIJE V DRŽAVNO CESTO</t>
  </si>
  <si>
    <t>4020</t>
  </si>
  <si>
    <t>Pisar. in spl.mat. in storitev</t>
  </si>
  <si>
    <t>14</t>
  </si>
  <si>
    <t>GOSPODARSTVO</t>
  </si>
  <si>
    <t>1402</t>
  </si>
  <si>
    <t>Pospeševanje in podpora gospodarski dejavnosti</t>
  </si>
  <si>
    <t>14029001</t>
  </si>
  <si>
    <t>Spodbujanje razvoja malega gospodarstva</t>
  </si>
  <si>
    <t>07-0003</t>
  </si>
  <si>
    <t>Spodbujanje razvoja podjetništva</t>
  </si>
  <si>
    <t>1401</t>
  </si>
  <si>
    <t>POSPEŠEVANJE DROBNEGA GOPODARSTVA</t>
  </si>
  <si>
    <t>07-0004</t>
  </si>
  <si>
    <t>Razvojni programi</t>
  </si>
  <si>
    <t>RAZVOJNI PROGRAMI</t>
  </si>
  <si>
    <t>4029</t>
  </si>
  <si>
    <t>Drugi operativni odhodki</t>
  </si>
  <si>
    <t>1403</t>
  </si>
  <si>
    <t>Promocija Slovenije, razvoj turizma in gostinstva</t>
  </si>
  <si>
    <t>14039002</t>
  </si>
  <si>
    <t>Spodbujanje razvoja turizma in gostinstva</t>
  </si>
  <si>
    <t>07-0002</t>
  </si>
  <si>
    <t>Spodbujanje razvoja turizma</t>
  </si>
  <si>
    <t>1411</t>
  </si>
  <si>
    <t>POSPEŠEVANJE TURIZMA</t>
  </si>
  <si>
    <t>4120</t>
  </si>
  <si>
    <t>Tekoči transferi neprof.org</t>
  </si>
  <si>
    <t>15</t>
  </si>
  <si>
    <t>VAROVANJE OKOLJA IN NARAVNE DEDIŠČINE</t>
  </si>
  <si>
    <t>1502</t>
  </si>
  <si>
    <t>Zmanjševanje onesnaženja, kontrola in nadzor</t>
  </si>
  <si>
    <t>15029001</t>
  </si>
  <si>
    <t>Zbiranje in ravnanje z odpadki</t>
  </si>
  <si>
    <t>RAVNANJE Z ODPADKI</t>
  </si>
  <si>
    <t>09-0004</t>
  </si>
  <si>
    <t>Ekološki otoki</t>
  </si>
  <si>
    <t>14-0007</t>
  </si>
  <si>
    <t>Nabava osnovnih sredstev - transfer JPK</t>
  </si>
  <si>
    <t>4315</t>
  </si>
  <si>
    <t>Investicijski transferi drugim izvajalcem javnih služb, ki niso posredni pror. upor.</t>
  </si>
  <si>
    <t>14-0012</t>
  </si>
  <si>
    <t>Odlagališče Tenetiše - zapiranje</t>
  </si>
  <si>
    <t>14-0013</t>
  </si>
  <si>
    <t>Smetarsko vozilo</t>
  </si>
  <si>
    <t>15029002</t>
  </si>
  <si>
    <t>Ravnanje z odpadno vodo</t>
  </si>
  <si>
    <t>07-0031</t>
  </si>
  <si>
    <t>Kanalizacija Voklo</t>
  </si>
  <si>
    <t>1512</t>
  </si>
  <si>
    <t>FEKALNA KANALIZACIJA (INVESTICIJE)</t>
  </si>
  <si>
    <t>4205</t>
  </si>
  <si>
    <t>Investicijsko vzdrž.in obnove</t>
  </si>
  <si>
    <t>08-0004</t>
  </si>
  <si>
    <t>Odvajanje in čišč. komunal. odpad. voda v porečju zgornje Save in na obm. kranj. in sorškega polja</t>
  </si>
  <si>
    <t>1513</t>
  </si>
  <si>
    <t>ODVAJANJE IN ČIŠČENJE KOMUNALNIH ODPADNIH VODA V POREČJU ZGORNJE SAVE IN NA OBMOČJU KRANJSKEGA IN SORŠKEGA POLJA</t>
  </si>
  <si>
    <t>08-0011</t>
  </si>
  <si>
    <t>kanalizacija - sekunarni kanalli Olševek</t>
  </si>
  <si>
    <t>08-0012</t>
  </si>
  <si>
    <t>Kanalizacija- sekundarni kanali Luže in Visoko</t>
  </si>
  <si>
    <t>1514</t>
  </si>
  <si>
    <t>GRADNJA SEKUNDARNIH KANALOV FEKALNE KANALIZACIJE V NASELJIH HOTEMAŽE, LUŽE IN VISOKO - DEL</t>
  </si>
  <si>
    <t>08-0014</t>
  </si>
  <si>
    <t>Kanalizacija -sekundarni kanali Trboje, Žerjavka</t>
  </si>
  <si>
    <t>10-0001</t>
  </si>
  <si>
    <t>Kanalizacija in vodovod Sajovčevo naselje</t>
  </si>
  <si>
    <t>14-0006</t>
  </si>
  <si>
    <t>Tekoče vzdrževanje - fekalna kanalizacija</t>
  </si>
  <si>
    <t>14-0008</t>
  </si>
  <si>
    <t>Čistilna naprava Trboje</t>
  </si>
  <si>
    <t>14-0009</t>
  </si>
  <si>
    <t>Kanalizacija - kanal K39, K40</t>
  </si>
  <si>
    <t>14-0010</t>
  </si>
  <si>
    <t>Kanalizacija - Prebačevo</t>
  </si>
  <si>
    <t>16</t>
  </si>
  <si>
    <t>PROSTORSKO PLANIRANJE IN STANOVANJSKO KOMUNALNA DEJAVNOST</t>
  </si>
  <si>
    <t>1603</t>
  </si>
  <si>
    <t>Komunalna dejavnost</t>
  </si>
  <si>
    <t>16039001</t>
  </si>
  <si>
    <t>Oskrba z vodo</t>
  </si>
  <si>
    <t>07-0034</t>
  </si>
  <si>
    <t>Obnova vodovodnega omrežja</t>
  </si>
  <si>
    <t>1613</t>
  </si>
  <si>
    <t>VODOVODNO OMREŽJE</t>
  </si>
  <si>
    <t>07-0035</t>
  </si>
  <si>
    <t>Vodne vrtine</t>
  </si>
  <si>
    <t>08-0019</t>
  </si>
  <si>
    <t>Primarni vodovod Jug</t>
  </si>
  <si>
    <t>08-0020</t>
  </si>
  <si>
    <t>Sekundarni vodovodi Jug</t>
  </si>
  <si>
    <t>08-0021</t>
  </si>
  <si>
    <t>Novogradnja vodovoda</t>
  </si>
  <si>
    <t>13-0005</t>
  </si>
  <si>
    <t>Oskrba s pitno vodo na območju zg. Save-sklop 1 Krvavški vodovod</t>
  </si>
  <si>
    <t>1612</t>
  </si>
  <si>
    <t>OSKRBA S PITNO VODO NA OBMOČJU ZGORNJE SAVE - SKLOP 1</t>
  </si>
  <si>
    <t>16039002</t>
  </si>
  <si>
    <t>Urejanje pokopališč in pogrebna dejavnost</t>
  </si>
  <si>
    <t>13-0006</t>
  </si>
  <si>
    <t>Ureditev pokopališča - vzdrževanje</t>
  </si>
  <si>
    <t>1622</t>
  </si>
  <si>
    <t>UREDITEV POKOPALIŠČA ŠENČUR</t>
  </si>
  <si>
    <t>1605</t>
  </si>
  <si>
    <t>Spodbujanje stanovanjske gradnje</t>
  </si>
  <si>
    <t>16059003</t>
  </si>
  <si>
    <t>Drugi programi na stanovanjskem področju</t>
  </si>
  <si>
    <t>08-0002</t>
  </si>
  <si>
    <t>Investicijsko vzdrževanje stanovanj</t>
  </si>
  <si>
    <t>1651</t>
  </si>
  <si>
    <t>STANOVANJA  (VZDRŽEVANJE)</t>
  </si>
  <si>
    <t>1606</t>
  </si>
  <si>
    <t>Upravljanje in razpolaganje z zemljišči (javno dobro, kmetijska, gozdna in stavbna</t>
  </si>
  <si>
    <t>16069002</t>
  </si>
  <si>
    <t>Nakup zemljišč</t>
  </si>
  <si>
    <t>07-0043</t>
  </si>
  <si>
    <t>1661</t>
  </si>
  <si>
    <t>NAKUP ZEMLJIŠČ</t>
  </si>
  <si>
    <t>4206</t>
  </si>
  <si>
    <t>Nakup zemljišč in naravnih bog</t>
  </si>
  <si>
    <t>07-0044</t>
  </si>
  <si>
    <t>Odkup objektov</t>
  </si>
  <si>
    <t>4200</t>
  </si>
  <si>
    <t>Nakup zgradb in prostorov</t>
  </si>
  <si>
    <t>18</t>
  </si>
  <si>
    <t>KULTURA, ŠPORT IN NEVLADNE ORGANIZACIJE</t>
  </si>
  <si>
    <t>1802</t>
  </si>
  <si>
    <t>Ohranjanje kulturne dediščine</t>
  </si>
  <si>
    <t>18029001</t>
  </si>
  <si>
    <t>Nepremična kulturna dediščina</t>
  </si>
  <si>
    <t>07-0008</t>
  </si>
  <si>
    <t>Obnova kulturne dediščine</t>
  </si>
  <si>
    <t>VARSTVO NARAVNE IN KULTURNE DEDIŠČINE</t>
  </si>
  <si>
    <t>12-0003</t>
  </si>
  <si>
    <t>Obnova Blagnetove hiše</t>
  </si>
  <si>
    <t>1803</t>
  </si>
  <si>
    <t>OBNOVA BLAGNETOVE HIŠE</t>
  </si>
  <si>
    <t>Programi v kulturi</t>
  </si>
  <si>
    <t>18039001</t>
  </si>
  <si>
    <t>Knjižničarstvo in založništvo</t>
  </si>
  <si>
    <t>1821</t>
  </si>
  <si>
    <t>DEJAVNOST KNJIŽNICE</t>
  </si>
  <si>
    <t>1805</t>
  </si>
  <si>
    <t>Šport in prostočasne aktivnosti</t>
  </si>
  <si>
    <t>18059001</t>
  </si>
  <si>
    <t>Programi športa</t>
  </si>
  <si>
    <t>07-0011</t>
  </si>
  <si>
    <t>Kolesarske poti</t>
  </si>
  <si>
    <t>KOLESARSKE POTI</t>
  </si>
  <si>
    <t>13-0001</t>
  </si>
  <si>
    <t>Športni park Šenčur</t>
  </si>
  <si>
    <t>1873</t>
  </si>
  <si>
    <t>ŠPORTNI PARK ŠENČUR</t>
  </si>
  <si>
    <t>4022</t>
  </si>
  <si>
    <t>Energija, voda, komunalne storitve in komunikacije</t>
  </si>
  <si>
    <t>4203</t>
  </si>
  <si>
    <t>Nakup drugih osnovnih sredstev</t>
  </si>
  <si>
    <t>19</t>
  </si>
  <si>
    <t>IZOBRAŽEVANJE</t>
  </si>
  <si>
    <t>1902</t>
  </si>
  <si>
    <t>Varstvo in vzgoja predšolskih otrok</t>
  </si>
  <si>
    <t>19029001</t>
  </si>
  <si>
    <t>Vrtci</t>
  </si>
  <si>
    <t>07-0007</t>
  </si>
  <si>
    <t>Investicijsko vzdrževanje vrtec, šola</t>
  </si>
  <si>
    <t>VZDRŽEVANJE OBJEKTOV VVZ</t>
  </si>
  <si>
    <t>4323</t>
  </si>
  <si>
    <t>Investicijski transferi javnim zavodom</t>
  </si>
  <si>
    <t>1903</t>
  </si>
  <si>
    <t>Primarno in sekundarno izobraževanje</t>
  </si>
  <si>
    <t>19039001</t>
  </si>
  <si>
    <t>Osnovno šolstvo</t>
  </si>
  <si>
    <t>07-0005</t>
  </si>
  <si>
    <t>Osnovnošolsko izobraževanje</t>
  </si>
  <si>
    <t>1909</t>
  </si>
  <si>
    <t>POSEBNI NAMENI OSNOVNO ŠOLSTVO</t>
  </si>
  <si>
    <t>KS VOKLO</t>
  </si>
  <si>
    <t>1818</t>
  </si>
  <si>
    <t>VZDRŽEVANJE ŠPORTNO KULTURNEGA DOMA VOKLO</t>
  </si>
  <si>
    <t>VS HOTEMAŽE</t>
  </si>
  <si>
    <t>18039005</t>
  </si>
  <si>
    <t>Drugi programi v kulturi</t>
  </si>
  <si>
    <t>11-0002</t>
  </si>
  <si>
    <t>Gradnja doma Hotemaže</t>
  </si>
  <si>
    <t>1817</t>
  </si>
  <si>
    <t>VZDRŽEVANJE DOMA  HOTEMAŽE</t>
  </si>
  <si>
    <t>NAČRT RAZVOJNIH PROGRAMOV PO LETIH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</si>
</sst>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800000"/>
      <name val="Arial Narrow"/>
      <family val="2"/>
      <charset val="238"/>
    </font>
    <font>
      <b/>
      <sz val="9"/>
      <color rgb="FFFF8080"/>
      <name val="Arial Narrow"/>
      <family val="2"/>
      <charset val="238"/>
    </font>
    <font>
      <b/>
      <sz val="9"/>
      <color rgb="FF408080"/>
      <name val="Arial Narrow"/>
      <family val="2"/>
      <charset val="238"/>
    </font>
    <font>
      <b/>
      <sz val="9"/>
      <color rgb="FF00FF00"/>
      <name val="Arial Narrow"/>
      <family val="2"/>
      <charset val="238"/>
    </font>
    <font>
      <b/>
      <sz val="11"/>
      <color rgb="FF008000"/>
      <name val="Arial Narrow"/>
      <family val="2"/>
      <charset val="238"/>
    </font>
    <font>
      <b/>
      <sz val="10"/>
      <color rgb="FF0000FF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49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49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49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49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49" fontId="8" fillId="3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7"/>
  <sheetViews>
    <sheetView tabSelected="1" workbookViewId="0">
      <pane ySplit="4" topLeftCell="A5" activePane="bottomLeft" state="frozen"/>
      <selection pane="bottomLeft" activeCell="G2" sqref="G2"/>
    </sheetView>
  </sheetViews>
  <sheetFormatPr defaultRowHeight="14.4" x14ac:dyDescent="0.3"/>
  <cols>
    <col min="1" max="1" width="3.33203125" bestFit="1" customWidth="1"/>
    <col min="2" max="2" width="7" bestFit="1" customWidth="1"/>
    <col min="3" max="3" width="6.6640625" bestFit="1" customWidth="1"/>
    <col min="4" max="4" width="4.33203125" bestFit="1" customWidth="1"/>
    <col min="5" max="5" width="3.77734375" bestFit="1" customWidth="1"/>
    <col min="6" max="6" width="5.88671875" bestFit="1" customWidth="1"/>
    <col min="7" max="7" width="59.109375" customWidth="1"/>
    <col min="8" max="13" width="11.6640625" bestFit="1" customWidth="1"/>
    <col min="14" max="14" width="12.6640625" bestFit="1" customWidth="1"/>
  </cols>
  <sheetData>
    <row r="2" spans="1:14" x14ac:dyDescent="0.3">
      <c r="G2" t="s">
        <v>294</v>
      </c>
    </row>
    <row r="3" spans="1:14" ht="3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>
        <v>2016</v>
      </c>
      <c r="J3" s="1">
        <v>2017</v>
      </c>
      <c r="K3" s="1">
        <v>2018</v>
      </c>
      <c r="L3" s="1">
        <v>2019</v>
      </c>
      <c r="M3" s="1" t="s">
        <v>8</v>
      </c>
      <c r="N3" s="1" t="s">
        <v>9</v>
      </c>
    </row>
    <row r="4" spans="1:14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</row>
    <row r="5" spans="1:14" x14ac:dyDescent="0.3">
      <c r="A5" s="2" t="s">
        <v>10</v>
      </c>
      <c r="B5" s="3"/>
      <c r="C5" s="3"/>
      <c r="D5" s="3"/>
      <c r="E5" s="3"/>
      <c r="F5" s="3"/>
      <c r="G5" s="2" t="s">
        <v>11</v>
      </c>
      <c r="H5" s="4">
        <f t="shared" ref="H5:N5" si="0">+H6+H19+H31+H38+H86+H106+H182+H239+H268</f>
        <v>9666907.3599999994</v>
      </c>
      <c r="I5" s="4">
        <f t="shared" si="0"/>
        <v>2657389</v>
      </c>
      <c r="J5" s="4">
        <f t="shared" si="0"/>
        <v>3411687</v>
      </c>
      <c r="K5" s="4">
        <f t="shared" si="0"/>
        <v>2273725</v>
      </c>
      <c r="L5" s="4">
        <f t="shared" si="0"/>
        <v>3361344</v>
      </c>
      <c r="M5" s="4">
        <f t="shared" si="0"/>
        <v>2427000</v>
      </c>
      <c r="N5" s="4">
        <f t="shared" si="0"/>
        <v>23798052.359999999</v>
      </c>
    </row>
    <row r="6" spans="1:14" x14ac:dyDescent="0.3">
      <c r="A6" s="5"/>
      <c r="B6" s="6" t="s">
        <v>12</v>
      </c>
      <c r="C6" s="5"/>
      <c r="D6" s="5"/>
      <c r="E6" s="5"/>
      <c r="F6" s="5"/>
      <c r="G6" s="6" t="s">
        <v>13</v>
      </c>
      <c r="H6" s="7">
        <f t="shared" ref="H6:N6" si="1">+H7</f>
        <v>17300.02</v>
      </c>
      <c r="I6" s="7">
        <f t="shared" si="1"/>
        <v>12000</v>
      </c>
      <c r="J6" s="7">
        <f t="shared" si="1"/>
        <v>6000</v>
      </c>
      <c r="K6" s="7">
        <f t="shared" si="1"/>
        <v>6000</v>
      </c>
      <c r="L6" s="7">
        <f t="shared" si="1"/>
        <v>4000</v>
      </c>
      <c r="M6" s="7">
        <f t="shared" si="1"/>
        <v>4000</v>
      </c>
      <c r="N6" s="7">
        <f t="shared" si="1"/>
        <v>49300.02</v>
      </c>
    </row>
    <row r="7" spans="1:14" x14ac:dyDescent="0.3">
      <c r="A7" s="11"/>
      <c r="B7" s="12" t="s">
        <v>14</v>
      </c>
      <c r="C7" s="11"/>
      <c r="D7" s="11"/>
      <c r="E7" s="11"/>
      <c r="F7" s="11"/>
      <c r="G7" s="12" t="s">
        <v>15</v>
      </c>
      <c r="H7" s="13">
        <f t="shared" ref="H7:N7" si="2">+H8+H13</f>
        <v>17300.02</v>
      </c>
      <c r="I7" s="13">
        <f t="shared" si="2"/>
        <v>12000</v>
      </c>
      <c r="J7" s="13">
        <f t="shared" si="2"/>
        <v>6000</v>
      </c>
      <c r="K7" s="13">
        <f t="shared" si="2"/>
        <v>6000</v>
      </c>
      <c r="L7" s="13">
        <f t="shared" si="2"/>
        <v>4000</v>
      </c>
      <c r="M7" s="13">
        <f t="shared" si="2"/>
        <v>4000</v>
      </c>
      <c r="N7" s="13">
        <f t="shared" si="2"/>
        <v>49300.02</v>
      </c>
    </row>
    <row r="8" spans="1:14" x14ac:dyDescent="0.3">
      <c r="A8" s="14"/>
      <c r="B8" s="15" t="s">
        <v>16</v>
      </c>
      <c r="C8" s="14"/>
      <c r="D8" s="14"/>
      <c r="E8" s="14"/>
      <c r="F8" s="14"/>
      <c r="G8" s="15" t="s">
        <v>17</v>
      </c>
      <c r="H8" s="16">
        <f t="shared" ref="H8:N11" si="3">+H9</f>
        <v>0</v>
      </c>
      <c r="I8" s="16">
        <f t="shared" si="3"/>
        <v>6000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6000</v>
      </c>
    </row>
    <row r="9" spans="1:14" x14ac:dyDescent="0.3">
      <c r="A9" s="8"/>
      <c r="B9" s="8"/>
      <c r="C9" s="9" t="s">
        <v>18</v>
      </c>
      <c r="D9" s="8"/>
      <c r="E9" s="8"/>
      <c r="F9" s="8"/>
      <c r="G9" s="9" t="s">
        <v>19</v>
      </c>
      <c r="H9" s="10">
        <f t="shared" si="3"/>
        <v>0</v>
      </c>
      <c r="I9" s="10">
        <f t="shared" si="3"/>
        <v>6000</v>
      </c>
      <c r="J9" s="10">
        <f t="shared" si="3"/>
        <v>0</v>
      </c>
      <c r="K9" s="10">
        <f t="shared" si="3"/>
        <v>0</v>
      </c>
      <c r="L9" s="10">
        <f t="shared" si="3"/>
        <v>0</v>
      </c>
      <c r="M9" s="10">
        <f t="shared" si="3"/>
        <v>0</v>
      </c>
      <c r="N9" s="10">
        <f t="shared" si="3"/>
        <v>6000</v>
      </c>
    </row>
    <row r="10" spans="1:14" x14ac:dyDescent="0.3">
      <c r="A10" s="17"/>
      <c r="B10" s="17"/>
      <c r="C10" s="17"/>
      <c r="D10" s="18" t="s">
        <v>20</v>
      </c>
      <c r="E10" s="17"/>
      <c r="F10" s="17"/>
      <c r="G10" s="18" t="s">
        <v>21</v>
      </c>
      <c r="H10" s="19">
        <f t="shared" si="3"/>
        <v>0</v>
      </c>
      <c r="I10" s="19">
        <f t="shared" si="3"/>
        <v>6000</v>
      </c>
      <c r="J10" s="19">
        <f t="shared" si="3"/>
        <v>0</v>
      </c>
      <c r="K10" s="19">
        <f t="shared" si="3"/>
        <v>0</v>
      </c>
      <c r="L10" s="19">
        <f t="shared" si="3"/>
        <v>0</v>
      </c>
      <c r="M10" s="19">
        <f t="shared" si="3"/>
        <v>0</v>
      </c>
      <c r="N10" s="19">
        <f t="shared" si="3"/>
        <v>6000</v>
      </c>
    </row>
    <row r="11" spans="1:14" x14ac:dyDescent="0.3">
      <c r="A11" s="20"/>
      <c r="B11" s="20"/>
      <c r="C11" s="20"/>
      <c r="D11" s="20"/>
      <c r="E11" s="21" t="s">
        <v>22</v>
      </c>
      <c r="F11" s="20"/>
      <c r="G11" s="21" t="s">
        <v>23</v>
      </c>
      <c r="H11" s="22">
        <f t="shared" si="3"/>
        <v>0</v>
      </c>
      <c r="I11" s="22">
        <f t="shared" si="3"/>
        <v>6000</v>
      </c>
      <c r="J11" s="22">
        <f t="shared" si="3"/>
        <v>0</v>
      </c>
      <c r="K11" s="22">
        <f t="shared" si="3"/>
        <v>0</v>
      </c>
      <c r="L11" s="22">
        <f t="shared" si="3"/>
        <v>0</v>
      </c>
      <c r="M11" s="22">
        <f t="shared" si="3"/>
        <v>0</v>
      </c>
      <c r="N11" s="22">
        <f t="shared" si="3"/>
        <v>6000</v>
      </c>
    </row>
    <row r="12" spans="1:14" x14ac:dyDescent="0.3">
      <c r="A12" s="20"/>
      <c r="B12" s="20"/>
      <c r="C12" s="20"/>
      <c r="D12" s="20"/>
      <c r="E12" s="20"/>
      <c r="F12" s="21" t="s">
        <v>24</v>
      </c>
      <c r="G12" s="21" t="s">
        <v>25</v>
      </c>
      <c r="H12" s="22">
        <v>0</v>
      </c>
      <c r="I12" s="22">
        <v>6000</v>
      </c>
      <c r="J12" s="22">
        <v>0</v>
      </c>
      <c r="K12" s="22">
        <v>0</v>
      </c>
      <c r="L12" s="22">
        <v>0</v>
      </c>
      <c r="M12" s="22">
        <v>0</v>
      </c>
      <c r="N12" s="22">
        <f>+H12+I12+J12+K12+L12+M12</f>
        <v>6000</v>
      </c>
    </row>
    <row r="13" spans="1:14" x14ac:dyDescent="0.3">
      <c r="A13" s="14"/>
      <c r="B13" s="15" t="s">
        <v>26</v>
      </c>
      <c r="C13" s="14"/>
      <c r="D13" s="14"/>
      <c r="E13" s="14"/>
      <c r="F13" s="14"/>
      <c r="G13" s="15" t="s">
        <v>27</v>
      </c>
      <c r="H13" s="16">
        <f t="shared" ref="H13:N15" si="4">+H14</f>
        <v>17300.02</v>
      </c>
      <c r="I13" s="16">
        <f t="shared" si="4"/>
        <v>6000</v>
      </c>
      <c r="J13" s="16">
        <f t="shared" si="4"/>
        <v>6000</v>
      </c>
      <c r="K13" s="16">
        <f t="shared" si="4"/>
        <v>6000</v>
      </c>
      <c r="L13" s="16">
        <f t="shared" si="4"/>
        <v>4000</v>
      </c>
      <c r="M13" s="16">
        <f t="shared" si="4"/>
        <v>4000</v>
      </c>
      <c r="N13" s="16">
        <f t="shared" si="4"/>
        <v>43300.02</v>
      </c>
    </row>
    <row r="14" spans="1:14" x14ac:dyDescent="0.3">
      <c r="A14" s="8"/>
      <c r="B14" s="8"/>
      <c r="C14" s="9" t="s">
        <v>28</v>
      </c>
      <c r="D14" s="8"/>
      <c r="E14" s="8"/>
      <c r="F14" s="8"/>
      <c r="G14" s="9" t="s">
        <v>29</v>
      </c>
      <c r="H14" s="10">
        <f t="shared" si="4"/>
        <v>17300.02</v>
      </c>
      <c r="I14" s="10">
        <f t="shared" si="4"/>
        <v>6000</v>
      </c>
      <c r="J14" s="10">
        <f t="shared" si="4"/>
        <v>6000</v>
      </c>
      <c r="K14" s="10">
        <f t="shared" si="4"/>
        <v>6000</v>
      </c>
      <c r="L14" s="10">
        <f t="shared" si="4"/>
        <v>4000</v>
      </c>
      <c r="M14" s="10">
        <f t="shared" si="4"/>
        <v>4000</v>
      </c>
      <c r="N14" s="10">
        <f t="shared" si="4"/>
        <v>43300.02</v>
      </c>
    </row>
    <row r="15" spans="1:14" x14ac:dyDescent="0.3">
      <c r="A15" s="17"/>
      <c r="B15" s="17"/>
      <c r="C15" s="17"/>
      <c r="D15" s="18" t="s">
        <v>30</v>
      </c>
      <c r="E15" s="17"/>
      <c r="F15" s="17"/>
      <c r="G15" s="18" t="s">
        <v>31</v>
      </c>
      <c r="H15" s="19">
        <f t="shared" si="4"/>
        <v>17300.02</v>
      </c>
      <c r="I15" s="19">
        <f t="shared" si="4"/>
        <v>6000</v>
      </c>
      <c r="J15" s="19">
        <f t="shared" si="4"/>
        <v>6000</v>
      </c>
      <c r="K15" s="19">
        <f t="shared" si="4"/>
        <v>6000</v>
      </c>
      <c r="L15" s="19">
        <f t="shared" si="4"/>
        <v>4000</v>
      </c>
      <c r="M15" s="19">
        <f t="shared" si="4"/>
        <v>4000</v>
      </c>
      <c r="N15" s="19">
        <f t="shared" si="4"/>
        <v>43300.02</v>
      </c>
    </row>
    <row r="16" spans="1:14" x14ac:dyDescent="0.3">
      <c r="A16" s="20"/>
      <c r="B16" s="20"/>
      <c r="C16" s="20"/>
      <c r="D16" s="20"/>
      <c r="E16" s="21" t="s">
        <v>22</v>
      </c>
      <c r="F16" s="20"/>
      <c r="G16" s="21" t="s">
        <v>23</v>
      </c>
      <c r="H16" s="22">
        <f t="shared" ref="H16:N16" si="5">+H17+H18</f>
        <v>17300.02</v>
      </c>
      <c r="I16" s="22">
        <f t="shared" si="5"/>
        <v>6000</v>
      </c>
      <c r="J16" s="22">
        <f t="shared" si="5"/>
        <v>6000</v>
      </c>
      <c r="K16" s="22">
        <f t="shared" si="5"/>
        <v>6000</v>
      </c>
      <c r="L16" s="22">
        <f t="shared" si="5"/>
        <v>4000</v>
      </c>
      <c r="M16" s="22">
        <f t="shared" si="5"/>
        <v>4000</v>
      </c>
      <c r="N16" s="22">
        <f t="shared" si="5"/>
        <v>43300.02</v>
      </c>
    </row>
    <row r="17" spans="1:14" x14ac:dyDescent="0.3">
      <c r="A17" s="20"/>
      <c r="B17" s="20"/>
      <c r="C17" s="20"/>
      <c r="D17" s="20"/>
      <c r="E17" s="20"/>
      <c r="F17" s="21" t="s">
        <v>32</v>
      </c>
      <c r="G17" s="21" t="s">
        <v>33</v>
      </c>
      <c r="H17" s="22">
        <v>936.7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f>+H17+I17+J17+K17+L17+M17</f>
        <v>936.7</v>
      </c>
    </row>
    <row r="18" spans="1:14" x14ac:dyDescent="0.3">
      <c r="A18" s="20"/>
      <c r="B18" s="20"/>
      <c r="C18" s="20"/>
      <c r="D18" s="20"/>
      <c r="E18" s="20"/>
      <c r="F18" s="21" t="s">
        <v>34</v>
      </c>
      <c r="G18" s="21" t="s">
        <v>35</v>
      </c>
      <c r="H18" s="22">
        <v>16363.32</v>
      </c>
      <c r="I18" s="22">
        <v>6000</v>
      </c>
      <c r="J18" s="22">
        <v>6000</v>
      </c>
      <c r="K18" s="22">
        <v>6000</v>
      </c>
      <c r="L18" s="22">
        <v>4000</v>
      </c>
      <c r="M18" s="22">
        <v>4000</v>
      </c>
      <c r="N18" s="22">
        <f>+H18+I18+J18+K18+L18+M18</f>
        <v>42363.32</v>
      </c>
    </row>
    <row r="19" spans="1:14" x14ac:dyDescent="0.3">
      <c r="A19" s="5"/>
      <c r="B19" s="6" t="s">
        <v>36</v>
      </c>
      <c r="C19" s="5"/>
      <c r="D19" s="5"/>
      <c r="E19" s="5"/>
      <c r="F19" s="5"/>
      <c r="G19" s="6" t="s">
        <v>37</v>
      </c>
      <c r="H19" s="7">
        <f t="shared" ref="H19:N19" si="6">+H20</f>
        <v>24000</v>
      </c>
      <c r="I19" s="7">
        <f t="shared" si="6"/>
        <v>14000</v>
      </c>
      <c r="J19" s="7">
        <f t="shared" si="6"/>
        <v>12910</v>
      </c>
      <c r="K19" s="7">
        <f t="shared" si="6"/>
        <v>12910</v>
      </c>
      <c r="L19" s="7">
        <f t="shared" si="6"/>
        <v>13000</v>
      </c>
      <c r="M19" s="7">
        <f t="shared" si="6"/>
        <v>13000</v>
      </c>
      <c r="N19" s="7">
        <f t="shared" si="6"/>
        <v>89820</v>
      </c>
    </row>
    <row r="20" spans="1:14" x14ac:dyDescent="0.3">
      <c r="A20" s="11"/>
      <c r="B20" s="12" t="s">
        <v>38</v>
      </c>
      <c r="C20" s="11"/>
      <c r="D20" s="11"/>
      <c r="E20" s="11"/>
      <c r="F20" s="11"/>
      <c r="G20" s="12" t="s">
        <v>39</v>
      </c>
      <c r="H20" s="13">
        <f t="shared" ref="H20:N20" si="7">+H21+H26</f>
        <v>24000</v>
      </c>
      <c r="I20" s="13">
        <f t="shared" si="7"/>
        <v>14000</v>
      </c>
      <c r="J20" s="13">
        <f t="shared" si="7"/>
        <v>12910</v>
      </c>
      <c r="K20" s="13">
        <f t="shared" si="7"/>
        <v>12910</v>
      </c>
      <c r="L20" s="13">
        <f t="shared" si="7"/>
        <v>13000</v>
      </c>
      <c r="M20" s="13">
        <f t="shared" si="7"/>
        <v>13000</v>
      </c>
      <c r="N20" s="13">
        <f t="shared" si="7"/>
        <v>89820</v>
      </c>
    </row>
    <row r="21" spans="1:14" x14ac:dyDescent="0.3">
      <c r="A21" s="14"/>
      <c r="B21" s="15" t="s">
        <v>40</v>
      </c>
      <c r="C21" s="14"/>
      <c r="D21" s="14"/>
      <c r="E21" s="14"/>
      <c r="F21" s="14"/>
      <c r="G21" s="15" t="s">
        <v>41</v>
      </c>
      <c r="H21" s="16">
        <f t="shared" ref="H21:N24" si="8">+H22</f>
        <v>0</v>
      </c>
      <c r="I21" s="16">
        <f t="shared" si="8"/>
        <v>2000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2000</v>
      </c>
    </row>
    <row r="22" spans="1:14" x14ac:dyDescent="0.3">
      <c r="A22" s="8"/>
      <c r="B22" s="8"/>
      <c r="C22" s="9" t="s">
        <v>28</v>
      </c>
      <c r="D22" s="8"/>
      <c r="E22" s="8"/>
      <c r="F22" s="8"/>
      <c r="G22" s="9" t="s">
        <v>29</v>
      </c>
      <c r="H22" s="10">
        <f t="shared" si="8"/>
        <v>0</v>
      </c>
      <c r="I22" s="10">
        <f t="shared" si="8"/>
        <v>2000</v>
      </c>
      <c r="J22" s="10">
        <f t="shared" si="8"/>
        <v>0</v>
      </c>
      <c r="K22" s="10">
        <f t="shared" si="8"/>
        <v>0</v>
      </c>
      <c r="L22" s="10">
        <f t="shared" si="8"/>
        <v>0</v>
      </c>
      <c r="M22" s="10">
        <f t="shared" si="8"/>
        <v>0</v>
      </c>
      <c r="N22" s="10">
        <f t="shared" si="8"/>
        <v>2000</v>
      </c>
    </row>
    <row r="23" spans="1:14" x14ac:dyDescent="0.3">
      <c r="A23" s="17"/>
      <c r="B23" s="17"/>
      <c r="C23" s="17"/>
      <c r="D23" s="18" t="s">
        <v>42</v>
      </c>
      <c r="E23" s="17"/>
      <c r="F23" s="17"/>
      <c r="G23" s="18" t="s">
        <v>43</v>
      </c>
      <c r="H23" s="19">
        <f t="shared" si="8"/>
        <v>0</v>
      </c>
      <c r="I23" s="19">
        <f t="shared" si="8"/>
        <v>2000</v>
      </c>
      <c r="J23" s="19">
        <f t="shared" si="8"/>
        <v>0</v>
      </c>
      <c r="K23" s="19">
        <f t="shared" si="8"/>
        <v>0</v>
      </c>
      <c r="L23" s="19">
        <f t="shared" si="8"/>
        <v>0</v>
      </c>
      <c r="M23" s="19">
        <f t="shared" si="8"/>
        <v>0</v>
      </c>
      <c r="N23" s="19">
        <f t="shared" si="8"/>
        <v>2000</v>
      </c>
    </row>
    <row r="24" spans="1:14" x14ac:dyDescent="0.3">
      <c r="A24" s="20"/>
      <c r="B24" s="20"/>
      <c r="C24" s="20"/>
      <c r="D24" s="20"/>
      <c r="E24" s="21" t="s">
        <v>22</v>
      </c>
      <c r="F24" s="20"/>
      <c r="G24" s="21" t="s">
        <v>23</v>
      </c>
      <c r="H24" s="22">
        <f t="shared" si="8"/>
        <v>0</v>
      </c>
      <c r="I24" s="22">
        <f t="shared" si="8"/>
        <v>2000</v>
      </c>
      <c r="J24" s="22">
        <f t="shared" si="8"/>
        <v>0</v>
      </c>
      <c r="K24" s="22">
        <f t="shared" si="8"/>
        <v>0</v>
      </c>
      <c r="L24" s="22">
        <f t="shared" si="8"/>
        <v>0</v>
      </c>
      <c r="M24" s="22">
        <f t="shared" si="8"/>
        <v>0</v>
      </c>
      <c r="N24" s="22">
        <f t="shared" si="8"/>
        <v>2000</v>
      </c>
    </row>
    <row r="25" spans="1:14" x14ac:dyDescent="0.3">
      <c r="A25" s="20"/>
      <c r="B25" s="20"/>
      <c r="C25" s="20"/>
      <c r="D25" s="20"/>
      <c r="E25" s="20"/>
      <c r="F25" s="21" t="s">
        <v>34</v>
      </c>
      <c r="G25" s="21" t="s">
        <v>35</v>
      </c>
      <c r="H25" s="22">
        <v>0</v>
      </c>
      <c r="I25" s="22">
        <v>2000</v>
      </c>
      <c r="J25" s="22">
        <v>0</v>
      </c>
      <c r="K25" s="22">
        <v>0</v>
      </c>
      <c r="L25" s="22">
        <v>0</v>
      </c>
      <c r="M25" s="22">
        <v>0</v>
      </c>
      <c r="N25" s="22">
        <f>+H25+I25+J25+K25+L25+M25</f>
        <v>2000</v>
      </c>
    </row>
    <row r="26" spans="1:14" x14ac:dyDescent="0.3">
      <c r="A26" s="14"/>
      <c r="B26" s="15" t="s">
        <v>44</v>
      </c>
      <c r="C26" s="14"/>
      <c r="D26" s="14"/>
      <c r="E26" s="14"/>
      <c r="F26" s="14"/>
      <c r="G26" s="15" t="s">
        <v>45</v>
      </c>
      <c r="H26" s="16">
        <f t="shared" ref="H26:N29" si="9">+H27</f>
        <v>24000</v>
      </c>
      <c r="I26" s="16">
        <f t="shared" si="9"/>
        <v>12000</v>
      </c>
      <c r="J26" s="16">
        <f t="shared" si="9"/>
        <v>12910</v>
      </c>
      <c r="K26" s="16">
        <f t="shared" si="9"/>
        <v>12910</v>
      </c>
      <c r="L26" s="16">
        <f t="shared" si="9"/>
        <v>13000</v>
      </c>
      <c r="M26" s="16">
        <f t="shared" si="9"/>
        <v>13000</v>
      </c>
      <c r="N26" s="16">
        <f t="shared" si="9"/>
        <v>87820</v>
      </c>
    </row>
    <row r="27" spans="1:14" x14ac:dyDescent="0.3">
      <c r="A27" s="8"/>
      <c r="B27" s="8"/>
      <c r="C27" s="9" t="s">
        <v>46</v>
      </c>
      <c r="D27" s="8"/>
      <c r="E27" s="8"/>
      <c r="F27" s="8"/>
      <c r="G27" s="9" t="s">
        <v>47</v>
      </c>
      <c r="H27" s="10">
        <f t="shared" si="9"/>
        <v>24000</v>
      </c>
      <c r="I27" s="10">
        <f t="shared" si="9"/>
        <v>12000</v>
      </c>
      <c r="J27" s="10">
        <f t="shared" si="9"/>
        <v>12910</v>
      </c>
      <c r="K27" s="10">
        <f t="shared" si="9"/>
        <v>12910</v>
      </c>
      <c r="L27" s="10">
        <f t="shared" si="9"/>
        <v>13000</v>
      </c>
      <c r="M27" s="10">
        <f t="shared" si="9"/>
        <v>13000</v>
      </c>
      <c r="N27" s="10">
        <f t="shared" si="9"/>
        <v>87820</v>
      </c>
    </row>
    <row r="28" spans="1:14" x14ac:dyDescent="0.3">
      <c r="A28" s="17"/>
      <c r="B28" s="17"/>
      <c r="C28" s="17"/>
      <c r="D28" s="18" t="s">
        <v>48</v>
      </c>
      <c r="E28" s="17"/>
      <c r="F28" s="17"/>
      <c r="G28" s="18" t="s">
        <v>49</v>
      </c>
      <c r="H28" s="19">
        <f t="shared" si="9"/>
        <v>24000</v>
      </c>
      <c r="I28" s="19">
        <f t="shared" si="9"/>
        <v>12000</v>
      </c>
      <c r="J28" s="19">
        <f t="shared" si="9"/>
        <v>12910</v>
      </c>
      <c r="K28" s="19">
        <f t="shared" si="9"/>
        <v>12910</v>
      </c>
      <c r="L28" s="19">
        <f t="shared" si="9"/>
        <v>13000</v>
      </c>
      <c r="M28" s="19">
        <f t="shared" si="9"/>
        <v>13000</v>
      </c>
      <c r="N28" s="19">
        <f t="shared" si="9"/>
        <v>87820</v>
      </c>
    </row>
    <row r="29" spans="1:14" x14ac:dyDescent="0.3">
      <c r="A29" s="20"/>
      <c r="B29" s="20"/>
      <c r="C29" s="20"/>
      <c r="D29" s="20"/>
      <c r="E29" s="21" t="s">
        <v>22</v>
      </c>
      <c r="F29" s="20"/>
      <c r="G29" s="21" t="s">
        <v>23</v>
      </c>
      <c r="H29" s="22">
        <f t="shared" si="9"/>
        <v>24000</v>
      </c>
      <c r="I29" s="22">
        <f t="shared" si="9"/>
        <v>12000</v>
      </c>
      <c r="J29" s="22">
        <f t="shared" si="9"/>
        <v>12910</v>
      </c>
      <c r="K29" s="22">
        <f t="shared" si="9"/>
        <v>12910</v>
      </c>
      <c r="L29" s="22">
        <f t="shared" si="9"/>
        <v>13000</v>
      </c>
      <c r="M29" s="22">
        <f t="shared" si="9"/>
        <v>13000</v>
      </c>
      <c r="N29" s="22">
        <f t="shared" si="9"/>
        <v>87820</v>
      </c>
    </row>
    <row r="30" spans="1:14" x14ac:dyDescent="0.3">
      <c r="A30" s="20"/>
      <c r="B30" s="20"/>
      <c r="C30" s="20"/>
      <c r="D30" s="20"/>
      <c r="E30" s="20"/>
      <c r="F30" s="21" t="s">
        <v>50</v>
      </c>
      <c r="G30" s="21" t="s">
        <v>51</v>
      </c>
      <c r="H30" s="22">
        <v>24000</v>
      </c>
      <c r="I30" s="22">
        <v>12000</v>
      </c>
      <c r="J30" s="22">
        <v>12910</v>
      </c>
      <c r="K30" s="22">
        <v>12910</v>
      </c>
      <c r="L30" s="22">
        <v>13000</v>
      </c>
      <c r="M30" s="22">
        <v>13000</v>
      </c>
      <c r="N30" s="22">
        <f>+H30+I30+J30+K30+L30+M30</f>
        <v>87820</v>
      </c>
    </row>
    <row r="31" spans="1:14" x14ac:dyDescent="0.3">
      <c r="A31" s="5"/>
      <c r="B31" s="6" t="s">
        <v>52</v>
      </c>
      <c r="C31" s="5"/>
      <c r="D31" s="5"/>
      <c r="E31" s="5"/>
      <c r="F31" s="5"/>
      <c r="G31" s="6" t="s">
        <v>53</v>
      </c>
      <c r="H31" s="7">
        <f t="shared" ref="H31:N36" si="10">+H32</f>
        <v>75000</v>
      </c>
      <c r="I31" s="7">
        <f t="shared" si="10"/>
        <v>30000</v>
      </c>
      <c r="J31" s="7">
        <f t="shared" si="10"/>
        <v>30000</v>
      </c>
      <c r="K31" s="7">
        <f t="shared" si="10"/>
        <v>30000</v>
      </c>
      <c r="L31" s="7">
        <f t="shared" si="10"/>
        <v>30000</v>
      </c>
      <c r="M31" s="7">
        <f t="shared" si="10"/>
        <v>30000</v>
      </c>
      <c r="N31" s="7">
        <f t="shared" si="10"/>
        <v>225000</v>
      </c>
    </row>
    <row r="32" spans="1:14" x14ac:dyDescent="0.3">
      <c r="A32" s="11"/>
      <c r="B32" s="12" t="s">
        <v>54</v>
      </c>
      <c r="C32" s="11"/>
      <c r="D32" s="11"/>
      <c r="E32" s="11"/>
      <c r="F32" s="11"/>
      <c r="G32" s="12" t="s">
        <v>55</v>
      </c>
      <c r="H32" s="13">
        <f t="shared" si="10"/>
        <v>75000</v>
      </c>
      <c r="I32" s="13">
        <f t="shared" si="10"/>
        <v>30000</v>
      </c>
      <c r="J32" s="13">
        <f t="shared" si="10"/>
        <v>30000</v>
      </c>
      <c r="K32" s="13">
        <f t="shared" si="10"/>
        <v>30000</v>
      </c>
      <c r="L32" s="13">
        <f t="shared" si="10"/>
        <v>30000</v>
      </c>
      <c r="M32" s="13">
        <f t="shared" si="10"/>
        <v>30000</v>
      </c>
      <c r="N32" s="13">
        <f t="shared" si="10"/>
        <v>225000</v>
      </c>
    </row>
    <row r="33" spans="1:14" x14ac:dyDescent="0.3">
      <c r="A33" s="14"/>
      <c r="B33" s="15" t="s">
        <v>56</v>
      </c>
      <c r="C33" s="14"/>
      <c r="D33" s="14"/>
      <c r="E33" s="14"/>
      <c r="F33" s="14"/>
      <c r="G33" s="15" t="s">
        <v>57</v>
      </c>
      <c r="H33" s="16">
        <f t="shared" si="10"/>
        <v>75000</v>
      </c>
      <c r="I33" s="16">
        <f t="shared" si="10"/>
        <v>30000</v>
      </c>
      <c r="J33" s="16">
        <f t="shared" si="10"/>
        <v>30000</v>
      </c>
      <c r="K33" s="16">
        <f t="shared" si="10"/>
        <v>30000</v>
      </c>
      <c r="L33" s="16">
        <f t="shared" si="10"/>
        <v>30000</v>
      </c>
      <c r="M33" s="16">
        <f t="shared" si="10"/>
        <v>30000</v>
      </c>
      <c r="N33" s="16">
        <f t="shared" si="10"/>
        <v>225000</v>
      </c>
    </row>
    <row r="34" spans="1:14" x14ac:dyDescent="0.3">
      <c r="A34" s="8"/>
      <c r="B34" s="8"/>
      <c r="C34" s="9" t="s">
        <v>58</v>
      </c>
      <c r="D34" s="8"/>
      <c r="E34" s="8"/>
      <c r="F34" s="8"/>
      <c r="G34" s="9" t="s">
        <v>59</v>
      </c>
      <c r="H34" s="10">
        <f t="shared" si="10"/>
        <v>75000</v>
      </c>
      <c r="I34" s="10">
        <f t="shared" si="10"/>
        <v>30000</v>
      </c>
      <c r="J34" s="10">
        <f t="shared" si="10"/>
        <v>30000</v>
      </c>
      <c r="K34" s="10">
        <f t="shared" si="10"/>
        <v>30000</v>
      </c>
      <c r="L34" s="10">
        <f t="shared" si="10"/>
        <v>30000</v>
      </c>
      <c r="M34" s="10">
        <f t="shared" si="10"/>
        <v>30000</v>
      </c>
      <c r="N34" s="10">
        <f t="shared" si="10"/>
        <v>225000</v>
      </c>
    </row>
    <row r="35" spans="1:14" x14ac:dyDescent="0.3">
      <c r="A35" s="17"/>
      <c r="B35" s="17"/>
      <c r="C35" s="17"/>
      <c r="D35" s="18" t="s">
        <v>60</v>
      </c>
      <c r="E35" s="17"/>
      <c r="F35" s="17"/>
      <c r="G35" s="18" t="s">
        <v>61</v>
      </c>
      <c r="H35" s="19">
        <f t="shared" si="10"/>
        <v>75000</v>
      </c>
      <c r="I35" s="19">
        <f t="shared" si="10"/>
        <v>30000</v>
      </c>
      <c r="J35" s="19">
        <f t="shared" si="10"/>
        <v>30000</v>
      </c>
      <c r="K35" s="19">
        <f t="shared" si="10"/>
        <v>30000</v>
      </c>
      <c r="L35" s="19">
        <f t="shared" si="10"/>
        <v>30000</v>
      </c>
      <c r="M35" s="19">
        <f t="shared" si="10"/>
        <v>30000</v>
      </c>
      <c r="N35" s="19">
        <f t="shared" si="10"/>
        <v>225000</v>
      </c>
    </row>
    <row r="36" spans="1:14" x14ac:dyDescent="0.3">
      <c r="A36" s="20"/>
      <c r="B36" s="20"/>
      <c r="C36" s="20"/>
      <c r="D36" s="20"/>
      <c r="E36" s="21" t="s">
        <v>22</v>
      </c>
      <c r="F36" s="20"/>
      <c r="G36" s="21" t="s">
        <v>23</v>
      </c>
      <c r="H36" s="22">
        <f t="shared" si="10"/>
        <v>75000</v>
      </c>
      <c r="I36" s="22">
        <f t="shared" si="10"/>
        <v>30000</v>
      </c>
      <c r="J36" s="22">
        <f t="shared" si="10"/>
        <v>30000</v>
      </c>
      <c r="K36" s="22">
        <f t="shared" si="10"/>
        <v>30000</v>
      </c>
      <c r="L36" s="22">
        <f t="shared" si="10"/>
        <v>30000</v>
      </c>
      <c r="M36" s="22">
        <f t="shared" si="10"/>
        <v>30000</v>
      </c>
      <c r="N36" s="22">
        <f t="shared" si="10"/>
        <v>225000</v>
      </c>
    </row>
    <row r="37" spans="1:14" x14ac:dyDescent="0.3">
      <c r="A37" s="20"/>
      <c r="B37" s="20"/>
      <c r="C37" s="20"/>
      <c r="D37" s="20"/>
      <c r="E37" s="20"/>
      <c r="F37" s="21" t="s">
        <v>62</v>
      </c>
      <c r="G37" s="21" t="s">
        <v>63</v>
      </c>
      <c r="H37" s="22">
        <v>75000</v>
      </c>
      <c r="I37" s="22">
        <v>30000</v>
      </c>
      <c r="J37" s="22">
        <v>30000</v>
      </c>
      <c r="K37" s="22">
        <v>30000</v>
      </c>
      <c r="L37" s="22">
        <v>30000</v>
      </c>
      <c r="M37" s="22">
        <v>30000</v>
      </c>
      <c r="N37" s="22">
        <f>+H37+I37+J37+K37+L37+M37</f>
        <v>225000</v>
      </c>
    </row>
    <row r="38" spans="1:14" x14ac:dyDescent="0.3">
      <c r="A38" s="5"/>
      <c r="B38" s="6" t="s">
        <v>64</v>
      </c>
      <c r="C38" s="5"/>
      <c r="D38" s="5"/>
      <c r="E38" s="5"/>
      <c r="F38" s="5"/>
      <c r="G38" s="6" t="s">
        <v>65</v>
      </c>
      <c r="H38" s="7">
        <f t="shared" ref="H38:N38" si="11">+H39</f>
        <v>3694812.22</v>
      </c>
      <c r="I38" s="7">
        <f t="shared" si="11"/>
        <v>535180</v>
      </c>
      <c r="J38" s="7">
        <f t="shared" si="11"/>
        <v>255000</v>
      </c>
      <c r="K38" s="7">
        <f t="shared" si="11"/>
        <v>520000</v>
      </c>
      <c r="L38" s="7">
        <f t="shared" si="11"/>
        <v>220000</v>
      </c>
      <c r="M38" s="7">
        <f t="shared" si="11"/>
        <v>320000</v>
      </c>
      <c r="N38" s="7">
        <f t="shared" si="11"/>
        <v>5544992.2199999997</v>
      </c>
    </row>
    <row r="39" spans="1:14" x14ac:dyDescent="0.3">
      <c r="A39" s="11"/>
      <c r="B39" s="12" t="s">
        <v>66</v>
      </c>
      <c r="C39" s="11"/>
      <c r="D39" s="11"/>
      <c r="E39" s="11"/>
      <c r="F39" s="11"/>
      <c r="G39" s="12" t="s">
        <v>67</v>
      </c>
      <c r="H39" s="13">
        <f t="shared" ref="H39:N39" si="12">+H40+H45+H80</f>
        <v>3694812.22</v>
      </c>
      <c r="I39" s="13">
        <f t="shared" si="12"/>
        <v>535180</v>
      </c>
      <c r="J39" s="13">
        <f t="shared" si="12"/>
        <v>255000</v>
      </c>
      <c r="K39" s="13">
        <f t="shared" si="12"/>
        <v>520000</v>
      </c>
      <c r="L39" s="13">
        <f t="shared" si="12"/>
        <v>220000</v>
      </c>
      <c r="M39" s="13">
        <f t="shared" si="12"/>
        <v>320000</v>
      </c>
      <c r="N39" s="13">
        <f t="shared" si="12"/>
        <v>5544992.2199999997</v>
      </c>
    </row>
    <row r="40" spans="1:14" x14ac:dyDescent="0.3">
      <c r="A40" s="14"/>
      <c r="B40" s="15" t="s">
        <v>68</v>
      </c>
      <c r="C40" s="14"/>
      <c r="D40" s="14"/>
      <c r="E40" s="14"/>
      <c r="F40" s="14"/>
      <c r="G40" s="15" t="s">
        <v>69</v>
      </c>
      <c r="H40" s="16">
        <f t="shared" ref="H40:N43" si="13">+H41</f>
        <v>172492.22</v>
      </c>
      <c r="I40" s="16">
        <f t="shared" si="13"/>
        <v>0</v>
      </c>
      <c r="J40" s="16">
        <f t="shared" si="13"/>
        <v>0</v>
      </c>
      <c r="K40" s="16">
        <f t="shared" si="13"/>
        <v>0</v>
      </c>
      <c r="L40" s="16">
        <f t="shared" si="13"/>
        <v>0</v>
      </c>
      <c r="M40" s="16">
        <f t="shared" si="13"/>
        <v>0</v>
      </c>
      <c r="N40" s="16">
        <f t="shared" si="13"/>
        <v>172492.22</v>
      </c>
    </row>
    <row r="41" spans="1:14" x14ac:dyDescent="0.3">
      <c r="A41" s="8"/>
      <c r="B41" s="8"/>
      <c r="C41" s="9" t="s">
        <v>70</v>
      </c>
      <c r="D41" s="8"/>
      <c r="E41" s="8"/>
      <c r="F41" s="8"/>
      <c r="G41" s="9" t="s">
        <v>71</v>
      </c>
      <c r="H41" s="10">
        <f t="shared" si="13"/>
        <v>172492.22</v>
      </c>
      <c r="I41" s="10">
        <f t="shared" si="13"/>
        <v>0</v>
      </c>
      <c r="J41" s="10">
        <f t="shared" si="13"/>
        <v>0</v>
      </c>
      <c r="K41" s="10">
        <f t="shared" si="13"/>
        <v>0</v>
      </c>
      <c r="L41" s="10">
        <f t="shared" si="13"/>
        <v>0</v>
      </c>
      <c r="M41" s="10">
        <f t="shared" si="13"/>
        <v>0</v>
      </c>
      <c r="N41" s="10">
        <f t="shared" si="13"/>
        <v>172492.22</v>
      </c>
    </row>
    <row r="42" spans="1:14" x14ac:dyDescent="0.3">
      <c r="A42" s="17"/>
      <c r="B42" s="17"/>
      <c r="C42" s="17"/>
      <c r="D42" s="18" t="s">
        <v>66</v>
      </c>
      <c r="E42" s="17"/>
      <c r="F42" s="17"/>
      <c r="G42" s="18" t="s">
        <v>72</v>
      </c>
      <c r="H42" s="19">
        <f t="shared" si="13"/>
        <v>172492.22</v>
      </c>
      <c r="I42" s="19">
        <f t="shared" si="13"/>
        <v>0</v>
      </c>
      <c r="J42" s="19">
        <f t="shared" si="13"/>
        <v>0</v>
      </c>
      <c r="K42" s="19">
        <f t="shared" si="13"/>
        <v>0</v>
      </c>
      <c r="L42" s="19">
        <f t="shared" si="13"/>
        <v>0</v>
      </c>
      <c r="M42" s="19">
        <f t="shared" si="13"/>
        <v>0</v>
      </c>
      <c r="N42" s="19">
        <f t="shared" si="13"/>
        <v>172492.22</v>
      </c>
    </row>
    <row r="43" spans="1:14" x14ac:dyDescent="0.3">
      <c r="A43" s="20"/>
      <c r="B43" s="20"/>
      <c r="C43" s="20"/>
      <c r="D43" s="20"/>
      <c r="E43" s="21" t="s">
        <v>22</v>
      </c>
      <c r="F43" s="20"/>
      <c r="G43" s="21" t="s">
        <v>23</v>
      </c>
      <c r="H43" s="22">
        <f t="shared" si="13"/>
        <v>172492.22</v>
      </c>
      <c r="I43" s="22">
        <f t="shared" si="13"/>
        <v>0</v>
      </c>
      <c r="J43" s="22">
        <f t="shared" si="13"/>
        <v>0</v>
      </c>
      <c r="K43" s="22">
        <f t="shared" si="13"/>
        <v>0</v>
      </c>
      <c r="L43" s="22">
        <f t="shared" si="13"/>
        <v>0</v>
      </c>
      <c r="M43" s="22">
        <f t="shared" si="13"/>
        <v>0</v>
      </c>
      <c r="N43" s="22">
        <f t="shared" si="13"/>
        <v>172492.22</v>
      </c>
    </row>
    <row r="44" spans="1:14" x14ac:dyDescent="0.3">
      <c r="A44" s="20"/>
      <c r="B44" s="20"/>
      <c r="C44" s="20"/>
      <c r="D44" s="20"/>
      <c r="E44" s="20"/>
      <c r="F44" s="21" t="s">
        <v>73</v>
      </c>
      <c r="G44" s="21" t="s">
        <v>74</v>
      </c>
      <c r="H44" s="22">
        <v>172492.22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f>+H44+I44+J44+K44+L44+M44</f>
        <v>172492.22</v>
      </c>
    </row>
    <row r="45" spans="1:14" x14ac:dyDescent="0.3">
      <c r="A45" s="14"/>
      <c r="B45" s="15" t="s">
        <v>75</v>
      </c>
      <c r="C45" s="14"/>
      <c r="D45" s="14"/>
      <c r="E45" s="14"/>
      <c r="F45" s="14"/>
      <c r="G45" s="15" t="s">
        <v>76</v>
      </c>
      <c r="H45" s="16">
        <f t="shared" ref="H45:N45" si="14">+H46+H52+H56+H60+H64+H68+H72+H76</f>
        <v>2643270.33</v>
      </c>
      <c r="I45" s="16">
        <f t="shared" si="14"/>
        <v>535180</v>
      </c>
      <c r="J45" s="16">
        <f t="shared" si="14"/>
        <v>255000</v>
      </c>
      <c r="K45" s="16">
        <f t="shared" si="14"/>
        <v>420000</v>
      </c>
      <c r="L45" s="16">
        <f t="shared" si="14"/>
        <v>220000</v>
      </c>
      <c r="M45" s="16">
        <f t="shared" si="14"/>
        <v>320000</v>
      </c>
      <c r="N45" s="16">
        <f t="shared" si="14"/>
        <v>4393450.33</v>
      </c>
    </row>
    <row r="46" spans="1:14" x14ac:dyDescent="0.3">
      <c r="A46" s="8"/>
      <c r="B46" s="8"/>
      <c r="C46" s="9" t="s">
        <v>77</v>
      </c>
      <c r="D46" s="8"/>
      <c r="E46" s="8"/>
      <c r="F46" s="8"/>
      <c r="G46" s="9" t="s">
        <v>78</v>
      </c>
      <c r="H46" s="10">
        <f t="shared" ref="H46:N46" si="15">+H47</f>
        <v>700000</v>
      </c>
      <c r="I46" s="10">
        <f t="shared" si="15"/>
        <v>250000</v>
      </c>
      <c r="J46" s="10">
        <f t="shared" si="15"/>
        <v>0</v>
      </c>
      <c r="K46" s="10">
        <f t="shared" si="15"/>
        <v>0</v>
      </c>
      <c r="L46" s="10">
        <f t="shared" si="15"/>
        <v>0</v>
      </c>
      <c r="M46" s="10">
        <f t="shared" si="15"/>
        <v>0</v>
      </c>
      <c r="N46" s="10">
        <f t="shared" si="15"/>
        <v>950000</v>
      </c>
    </row>
    <row r="47" spans="1:14" x14ac:dyDescent="0.3">
      <c r="A47" s="17"/>
      <c r="B47" s="17"/>
      <c r="C47" s="17"/>
      <c r="D47" s="18" t="s">
        <v>79</v>
      </c>
      <c r="E47" s="17"/>
      <c r="F47" s="17"/>
      <c r="G47" s="18" t="s">
        <v>80</v>
      </c>
      <c r="H47" s="19">
        <f t="shared" ref="H47:N47" si="16">+H48+H50</f>
        <v>700000</v>
      </c>
      <c r="I47" s="19">
        <f t="shared" si="16"/>
        <v>250000</v>
      </c>
      <c r="J47" s="19">
        <f t="shared" si="16"/>
        <v>0</v>
      </c>
      <c r="K47" s="19">
        <f t="shared" si="16"/>
        <v>0</v>
      </c>
      <c r="L47" s="19">
        <f t="shared" si="16"/>
        <v>0</v>
      </c>
      <c r="M47" s="19">
        <f t="shared" si="16"/>
        <v>0</v>
      </c>
      <c r="N47" s="19">
        <f t="shared" si="16"/>
        <v>950000</v>
      </c>
    </row>
    <row r="48" spans="1:14" x14ac:dyDescent="0.3">
      <c r="A48" s="20"/>
      <c r="B48" s="20"/>
      <c r="C48" s="20"/>
      <c r="D48" s="20"/>
      <c r="E48" s="21" t="s">
        <v>81</v>
      </c>
      <c r="F48" s="20"/>
      <c r="G48" s="21" t="s">
        <v>82</v>
      </c>
      <c r="H48" s="22">
        <f t="shared" ref="H48:N48" si="17">+H49</f>
        <v>36551</v>
      </c>
      <c r="I48" s="22">
        <f t="shared" si="17"/>
        <v>0</v>
      </c>
      <c r="J48" s="22">
        <f t="shared" si="17"/>
        <v>0</v>
      </c>
      <c r="K48" s="22">
        <f t="shared" si="17"/>
        <v>0</v>
      </c>
      <c r="L48" s="22">
        <f t="shared" si="17"/>
        <v>0</v>
      </c>
      <c r="M48" s="22">
        <f t="shared" si="17"/>
        <v>0</v>
      </c>
      <c r="N48" s="22">
        <f t="shared" si="17"/>
        <v>36551</v>
      </c>
    </row>
    <row r="49" spans="1:14" x14ac:dyDescent="0.3">
      <c r="A49" s="20"/>
      <c r="B49" s="20"/>
      <c r="C49" s="20"/>
      <c r="D49" s="20"/>
      <c r="E49" s="20"/>
      <c r="F49" s="21" t="s">
        <v>83</v>
      </c>
      <c r="G49" s="21" t="s">
        <v>84</v>
      </c>
      <c r="H49" s="22">
        <v>36551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f>+H49+I49+J49+K49+L49+M49</f>
        <v>36551</v>
      </c>
    </row>
    <row r="50" spans="1:14" x14ac:dyDescent="0.3">
      <c r="A50" s="20"/>
      <c r="B50" s="20"/>
      <c r="C50" s="20"/>
      <c r="D50" s="20"/>
      <c r="E50" s="21" t="s">
        <v>22</v>
      </c>
      <c r="F50" s="20"/>
      <c r="G50" s="21" t="s">
        <v>23</v>
      </c>
      <c r="H50" s="22">
        <f t="shared" ref="H50:N50" si="18">+H51</f>
        <v>663449</v>
      </c>
      <c r="I50" s="22">
        <f t="shared" si="18"/>
        <v>250000</v>
      </c>
      <c r="J50" s="22">
        <f t="shared" si="18"/>
        <v>0</v>
      </c>
      <c r="K50" s="22">
        <f t="shared" si="18"/>
        <v>0</v>
      </c>
      <c r="L50" s="22">
        <f t="shared" si="18"/>
        <v>0</v>
      </c>
      <c r="M50" s="22">
        <f t="shared" si="18"/>
        <v>0</v>
      </c>
      <c r="N50" s="22">
        <f t="shared" si="18"/>
        <v>913449</v>
      </c>
    </row>
    <row r="51" spans="1:14" x14ac:dyDescent="0.3">
      <c r="A51" s="20"/>
      <c r="B51" s="20"/>
      <c r="C51" s="20"/>
      <c r="D51" s="20"/>
      <c r="E51" s="20"/>
      <c r="F51" s="21" t="s">
        <v>83</v>
      </c>
      <c r="G51" s="21" t="s">
        <v>84</v>
      </c>
      <c r="H51" s="22">
        <v>663449</v>
      </c>
      <c r="I51" s="22">
        <v>250000</v>
      </c>
      <c r="J51" s="22">
        <v>0</v>
      </c>
      <c r="K51" s="22">
        <v>0</v>
      </c>
      <c r="L51" s="22">
        <v>0</v>
      </c>
      <c r="M51" s="22">
        <v>0</v>
      </c>
      <c r="N51" s="22">
        <f>+H51+I51+J51+K51+L51+M51</f>
        <v>913449</v>
      </c>
    </row>
    <row r="52" spans="1:14" x14ac:dyDescent="0.3">
      <c r="A52" s="8"/>
      <c r="B52" s="8"/>
      <c r="C52" s="9" t="s">
        <v>85</v>
      </c>
      <c r="D52" s="8"/>
      <c r="E52" s="8"/>
      <c r="F52" s="8"/>
      <c r="G52" s="9" t="s">
        <v>86</v>
      </c>
      <c r="H52" s="10">
        <f t="shared" ref="H52:N54" si="19">+H53</f>
        <v>0</v>
      </c>
      <c r="I52" s="10">
        <f t="shared" si="19"/>
        <v>0</v>
      </c>
      <c r="J52" s="10">
        <f t="shared" si="19"/>
        <v>125000</v>
      </c>
      <c r="K52" s="10">
        <f t="shared" si="19"/>
        <v>300000</v>
      </c>
      <c r="L52" s="10">
        <f t="shared" si="19"/>
        <v>0</v>
      </c>
      <c r="M52" s="10">
        <f t="shared" si="19"/>
        <v>0</v>
      </c>
      <c r="N52" s="10">
        <f t="shared" si="19"/>
        <v>425000</v>
      </c>
    </row>
    <row r="53" spans="1:14" x14ac:dyDescent="0.3">
      <c r="A53" s="17"/>
      <c r="B53" s="17"/>
      <c r="C53" s="17"/>
      <c r="D53" s="18" t="s">
        <v>79</v>
      </c>
      <c r="E53" s="17"/>
      <c r="F53" s="17"/>
      <c r="G53" s="18" t="s">
        <v>80</v>
      </c>
      <c r="H53" s="19">
        <f t="shared" si="19"/>
        <v>0</v>
      </c>
      <c r="I53" s="19">
        <f t="shared" si="19"/>
        <v>0</v>
      </c>
      <c r="J53" s="19">
        <f t="shared" si="19"/>
        <v>125000</v>
      </c>
      <c r="K53" s="19">
        <f t="shared" si="19"/>
        <v>300000</v>
      </c>
      <c r="L53" s="19">
        <f t="shared" si="19"/>
        <v>0</v>
      </c>
      <c r="M53" s="19">
        <f t="shared" si="19"/>
        <v>0</v>
      </c>
      <c r="N53" s="19">
        <f t="shared" si="19"/>
        <v>425000</v>
      </c>
    </row>
    <row r="54" spans="1:14" x14ac:dyDescent="0.3">
      <c r="A54" s="20"/>
      <c r="B54" s="20"/>
      <c r="C54" s="20"/>
      <c r="D54" s="20"/>
      <c r="E54" s="21" t="s">
        <v>22</v>
      </c>
      <c r="F54" s="20"/>
      <c r="G54" s="21" t="s">
        <v>23</v>
      </c>
      <c r="H54" s="22">
        <f t="shared" si="19"/>
        <v>0</v>
      </c>
      <c r="I54" s="22">
        <f t="shared" si="19"/>
        <v>0</v>
      </c>
      <c r="J54" s="22">
        <f t="shared" si="19"/>
        <v>125000</v>
      </c>
      <c r="K54" s="22">
        <f t="shared" si="19"/>
        <v>300000</v>
      </c>
      <c r="L54" s="22">
        <f t="shared" si="19"/>
        <v>0</v>
      </c>
      <c r="M54" s="22">
        <f t="shared" si="19"/>
        <v>0</v>
      </c>
      <c r="N54" s="22">
        <f t="shared" si="19"/>
        <v>425000</v>
      </c>
    </row>
    <row r="55" spans="1:14" x14ac:dyDescent="0.3">
      <c r="A55" s="20"/>
      <c r="B55" s="20"/>
      <c r="C55" s="20"/>
      <c r="D55" s="20"/>
      <c r="E55" s="20"/>
      <c r="F55" s="21" t="s">
        <v>83</v>
      </c>
      <c r="G55" s="21" t="s">
        <v>84</v>
      </c>
      <c r="H55" s="22">
        <v>0</v>
      </c>
      <c r="I55" s="22">
        <v>0</v>
      </c>
      <c r="J55" s="22">
        <v>125000</v>
      </c>
      <c r="K55" s="22">
        <v>300000</v>
      </c>
      <c r="L55" s="22">
        <v>0</v>
      </c>
      <c r="M55" s="22">
        <v>0</v>
      </c>
      <c r="N55" s="22">
        <f>+H55+I55+J55+K55+L55+M55</f>
        <v>425000</v>
      </c>
    </row>
    <row r="56" spans="1:14" x14ac:dyDescent="0.3">
      <c r="A56" s="8"/>
      <c r="B56" s="8"/>
      <c r="C56" s="9" t="s">
        <v>87</v>
      </c>
      <c r="D56" s="8"/>
      <c r="E56" s="8"/>
      <c r="F56" s="8"/>
      <c r="G56" s="9" t="s">
        <v>88</v>
      </c>
      <c r="H56" s="10">
        <f t="shared" ref="H56:N58" si="20">+H57</f>
        <v>0</v>
      </c>
      <c r="I56" s="10">
        <f t="shared" si="20"/>
        <v>0</v>
      </c>
      <c r="J56" s="10">
        <f t="shared" si="20"/>
        <v>100000</v>
      </c>
      <c r="K56" s="10">
        <f t="shared" si="20"/>
        <v>100000</v>
      </c>
      <c r="L56" s="10">
        <f t="shared" si="20"/>
        <v>200000</v>
      </c>
      <c r="M56" s="10">
        <f t="shared" si="20"/>
        <v>250000</v>
      </c>
      <c r="N56" s="10">
        <f t="shared" si="20"/>
        <v>650000</v>
      </c>
    </row>
    <row r="57" spans="1:14" x14ac:dyDescent="0.3">
      <c r="A57" s="17"/>
      <c r="B57" s="17"/>
      <c r="C57" s="17"/>
      <c r="D57" s="18" t="s">
        <v>79</v>
      </c>
      <c r="E57" s="17"/>
      <c r="F57" s="17"/>
      <c r="G57" s="18" t="s">
        <v>80</v>
      </c>
      <c r="H57" s="19">
        <f t="shared" si="20"/>
        <v>0</v>
      </c>
      <c r="I57" s="19">
        <f t="shared" si="20"/>
        <v>0</v>
      </c>
      <c r="J57" s="19">
        <f t="shared" si="20"/>
        <v>100000</v>
      </c>
      <c r="K57" s="19">
        <f t="shared" si="20"/>
        <v>100000</v>
      </c>
      <c r="L57" s="19">
        <f t="shared" si="20"/>
        <v>200000</v>
      </c>
      <c r="M57" s="19">
        <f t="shared" si="20"/>
        <v>250000</v>
      </c>
      <c r="N57" s="19">
        <f t="shared" si="20"/>
        <v>650000</v>
      </c>
    </row>
    <row r="58" spans="1:14" x14ac:dyDescent="0.3">
      <c r="A58" s="20"/>
      <c r="B58" s="20"/>
      <c r="C58" s="20"/>
      <c r="D58" s="20"/>
      <c r="E58" s="21" t="s">
        <v>22</v>
      </c>
      <c r="F58" s="20"/>
      <c r="G58" s="21" t="s">
        <v>23</v>
      </c>
      <c r="H58" s="22">
        <f t="shared" si="20"/>
        <v>0</v>
      </c>
      <c r="I58" s="22">
        <f t="shared" si="20"/>
        <v>0</v>
      </c>
      <c r="J58" s="22">
        <f t="shared" si="20"/>
        <v>100000</v>
      </c>
      <c r="K58" s="22">
        <f t="shared" si="20"/>
        <v>100000</v>
      </c>
      <c r="L58" s="22">
        <f t="shared" si="20"/>
        <v>200000</v>
      </c>
      <c r="M58" s="22">
        <f t="shared" si="20"/>
        <v>250000</v>
      </c>
      <c r="N58" s="22">
        <f t="shared" si="20"/>
        <v>650000</v>
      </c>
    </row>
    <row r="59" spans="1:14" x14ac:dyDescent="0.3">
      <c r="A59" s="20"/>
      <c r="B59" s="20"/>
      <c r="C59" s="20"/>
      <c r="D59" s="20"/>
      <c r="E59" s="20"/>
      <c r="F59" s="21" t="s">
        <v>83</v>
      </c>
      <c r="G59" s="21" t="s">
        <v>84</v>
      </c>
      <c r="H59" s="22">
        <v>0</v>
      </c>
      <c r="I59" s="22">
        <v>0</v>
      </c>
      <c r="J59" s="22">
        <v>100000</v>
      </c>
      <c r="K59" s="22">
        <v>100000</v>
      </c>
      <c r="L59" s="22">
        <v>200000</v>
      </c>
      <c r="M59" s="22">
        <v>250000</v>
      </c>
      <c r="N59" s="22">
        <f>+H59+I59+J59+K59+L59+M59</f>
        <v>650000</v>
      </c>
    </row>
    <row r="60" spans="1:14" x14ac:dyDescent="0.3">
      <c r="A60" s="8"/>
      <c r="B60" s="8"/>
      <c r="C60" s="9" t="s">
        <v>89</v>
      </c>
      <c r="D60" s="8"/>
      <c r="E60" s="8"/>
      <c r="F60" s="8"/>
      <c r="G60" s="9" t="s">
        <v>90</v>
      </c>
      <c r="H60" s="10">
        <f t="shared" ref="H60:N62" si="21">+H61</f>
        <v>100000</v>
      </c>
      <c r="I60" s="10">
        <f t="shared" si="21"/>
        <v>95180</v>
      </c>
      <c r="J60" s="10">
        <f t="shared" si="21"/>
        <v>30000</v>
      </c>
      <c r="K60" s="10">
        <f t="shared" si="21"/>
        <v>20000</v>
      </c>
      <c r="L60" s="10">
        <f t="shared" si="21"/>
        <v>20000</v>
      </c>
      <c r="M60" s="10">
        <f t="shared" si="21"/>
        <v>70000</v>
      </c>
      <c r="N60" s="10">
        <f t="shared" si="21"/>
        <v>335180</v>
      </c>
    </row>
    <row r="61" spans="1:14" x14ac:dyDescent="0.3">
      <c r="A61" s="17"/>
      <c r="B61" s="17"/>
      <c r="C61" s="17"/>
      <c r="D61" s="18" t="s">
        <v>91</v>
      </c>
      <c r="E61" s="17"/>
      <c r="F61" s="17"/>
      <c r="G61" s="18" t="s">
        <v>92</v>
      </c>
      <c r="H61" s="19">
        <f t="shared" si="21"/>
        <v>100000</v>
      </c>
      <c r="I61" s="19">
        <f t="shared" si="21"/>
        <v>95180</v>
      </c>
      <c r="J61" s="19">
        <f t="shared" si="21"/>
        <v>30000</v>
      </c>
      <c r="K61" s="19">
        <f t="shared" si="21"/>
        <v>20000</v>
      </c>
      <c r="L61" s="19">
        <f t="shared" si="21"/>
        <v>20000</v>
      </c>
      <c r="M61" s="19">
        <f t="shared" si="21"/>
        <v>70000</v>
      </c>
      <c r="N61" s="19">
        <f t="shared" si="21"/>
        <v>335180</v>
      </c>
    </row>
    <row r="62" spans="1:14" x14ac:dyDescent="0.3">
      <c r="A62" s="20"/>
      <c r="B62" s="20"/>
      <c r="C62" s="20"/>
      <c r="D62" s="20"/>
      <c r="E62" s="21" t="s">
        <v>22</v>
      </c>
      <c r="F62" s="20"/>
      <c r="G62" s="21" t="s">
        <v>23</v>
      </c>
      <c r="H62" s="22">
        <f t="shared" si="21"/>
        <v>100000</v>
      </c>
      <c r="I62" s="22">
        <f t="shared" si="21"/>
        <v>95180</v>
      </c>
      <c r="J62" s="22">
        <f t="shared" si="21"/>
        <v>30000</v>
      </c>
      <c r="K62" s="22">
        <f t="shared" si="21"/>
        <v>20000</v>
      </c>
      <c r="L62" s="22">
        <f t="shared" si="21"/>
        <v>20000</v>
      </c>
      <c r="M62" s="22">
        <f t="shared" si="21"/>
        <v>70000</v>
      </c>
      <c r="N62" s="22">
        <f t="shared" si="21"/>
        <v>335180</v>
      </c>
    </row>
    <row r="63" spans="1:14" x14ac:dyDescent="0.3">
      <c r="A63" s="20"/>
      <c r="B63" s="20"/>
      <c r="C63" s="20"/>
      <c r="D63" s="20"/>
      <c r="E63" s="20"/>
      <c r="F63" s="21" t="s">
        <v>93</v>
      </c>
      <c r="G63" s="21" t="s">
        <v>94</v>
      </c>
      <c r="H63" s="22">
        <v>100000</v>
      </c>
      <c r="I63" s="22">
        <v>95180</v>
      </c>
      <c r="J63" s="22">
        <v>30000</v>
      </c>
      <c r="K63" s="22">
        <v>20000</v>
      </c>
      <c r="L63" s="22">
        <v>20000</v>
      </c>
      <c r="M63" s="22">
        <v>70000</v>
      </c>
      <c r="N63" s="22">
        <f>+H63+I63+J63+K63+L63+M63</f>
        <v>335180</v>
      </c>
    </row>
    <row r="64" spans="1:14" x14ac:dyDescent="0.3">
      <c r="A64" s="8"/>
      <c r="B64" s="8"/>
      <c r="C64" s="9" t="s">
        <v>95</v>
      </c>
      <c r="D64" s="8"/>
      <c r="E64" s="8"/>
      <c r="F64" s="8"/>
      <c r="G64" s="9" t="s">
        <v>96</v>
      </c>
      <c r="H64" s="10">
        <f t="shared" ref="H64:N66" si="22">+H65</f>
        <v>20000</v>
      </c>
      <c r="I64" s="10">
        <f t="shared" si="22"/>
        <v>0</v>
      </c>
      <c r="J64" s="10">
        <f t="shared" si="22"/>
        <v>0</v>
      </c>
      <c r="K64" s="10">
        <f t="shared" si="22"/>
        <v>0</v>
      </c>
      <c r="L64" s="10">
        <f t="shared" si="22"/>
        <v>0</v>
      </c>
      <c r="M64" s="10">
        <f t="shared" si="22"/>
        <v>0</v>
      </c>
      <c r="N64" s="10">
        <f t="shared" si="22"/>
        <v>20000</v>
      </c>
    </row>
    <row r="65" spans="1:14" x14ac:dyDescent="0.3">
      <c r="A65" s="17"/>
      <c r="B65" s="17"/>
      <c r="C65" s="17"/>
      <c r="D65" s="18" t="s">
        <v>79</v>
      </c>
      <c r="E65" s="17"/>
      <c r="F65" s="17"/>
      <c r="G65" s="18" t="s">
        <v>80</v>
      </c>
      <c r="H65" s="19">
        <f t="shared" si="22"/>
        <v>20000</v>
      </c>
      <c r="I65" s="19">
        <f t="shared" si="22"/>
        <v>0</v>
      </c>
      <c r="J65" s="19">
        <f t="shared" si="22"/>
        <v>0</v>
      </c>
      <c r="K65" s="19">
        <f t="shared" si="22"/>
        <v>0</v>
      </c>
      <c r="L65" s="19">
        <f t="shared" si="22"/>
        <v>0</v>
      </c>
      <c r="M65" s="19">
        <f t="shared" si="22"/>
        <v>0</v>
      </c>
      <c r="N65" s="19">
        <f t="shared" si="22"/>
        <v>20000</v>
      </c>
    </row>
    <row r="66" spans="1:14" x14ac:dyDescent="0.3">
      <c r="A66" s="20"/>
      <c r="B66" s="20"/>
      <c r="C66" s="20"/>
      <c r="D66" s="20"/>
      <c r="E66" s="21" t="s">
        <v>22</v>
      </c>
      <c r="F66" s="20"/>
      <c r="G66" s="21" t="s">
        <v>23</v>
      </c>
      <c r="H66" s="22">
        <f t="shared" si="22"/>
        <v>20000</v>
      </c>
      <c r="I66" s="22">
        <f t="shared" si="22"/>
        <v>0</v>
      </c>
      <c r="J66" s="22">
        <f t="shared" si="22"/>
        <v>0</v>
      </c>
      <c r="K66" s="22">
        <f t="shared" si="22"/>
        <v>0</v>
      </c>
      <c r="L66" s="22">
        <f t="shared" si="22"/>
        <v>0</v>
      </c>
      <c r="M66" s="22">
        <f t="shared" si="22"/>
        <v>0</v>
      </c>
      <c r="N66" s="22">
        <f t="shared" si="22"/>
        <v>20000</v>
      </c>
    </row>
    <row r="67" spans="1:14" x14ac:dyDescent="0.3">
      <c r="A67" s="20"/>
      <c r="B67" s="20"/>
      <c r="C67" s="20"/>
      <c r="D67" s="20"/>
      <c r="E67" s="20"/>
      <c r="F67" s="21" t="s">
        <v>83</v>
      </c>
      <c r="G67" s="21" t="s">
        <v>84</v>
      </c>
      <c r="H67" s="22">
        <v>20000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f>+H67+I67+J67+K67+L67+M67</f>
        <v>20000</v>
      </c>
    </row>
    <row r="68" spans="1:14" x14ac:dyDescent="0.3">
      <c r="A68" s="8"/>
      <c r="B68" s="8"/>
      <c r="C68" s="9" t="s">
        <v>97</v>
      </c>
      <c r="D68" s="8"/>
      <c r="E68" s="8"/>
      <c r="F68" s="8"/>
      <c r="G68" s="9" t="s">
        <v>98</v>
      </c>
      <c r="H68" s="10">
        <f t="shared" ref="H68:N70" si="23">+H69</f>
        <v>0</v>
      </c>
      <c r="I68" s="10">
        <f t="shared" si="23"/>
        <v>190000</v>
      </c>
      <c r="J68" s="10">
        <f t="shared" si="23"/>
        <v>0</v>
      </c>
      <c r="K68" s="10">
        <f t="shared" si="23"/>
        <v>0</v>
      </c>
      <c r="L68" s="10">
        <f t="shared" si="23"/>
        <v>0</v>
      </c>
      <c r="M68" s="10">
        <f t="shared" si="23"/>
        <v>0</v>
      </c>
      <c r="N68" s="10">
        <f t="shared" si="23"/>
        <v>190000</v>
      </c>
    </row>
    <row r="69" spans="1:14" x14ac:dyDescent="0.3">
      <c r="A69" s="17"/>
      <c r="B69" s="17"/>
      <c r="C69" s="17"/>
      <c r="D69" s="18" t="s">
        <v>79</v>
      </c>
      <c r="E69" s="17"/>
      <c r="F69" s="17"/>
      <c r="G69" s="18" t="s">
        <v>80</v>
      </c>
      <c r="H69" s="19">
        <f t="shared" si="23"/>
        <v>0</v>
      </c>
      <c r="I69" s="19">
        <f t="shared" si="23"/>
        <v>190000</v>
      </c>
      <c r="J69" s="19">
        <f t="shared" si="23"/>
        <v>0</v>
      </c>
      <c r="K69" s="19">
        <f t="shared" si="23"/>
        <v>0</v>
      </c>
      <c r="L69" s="19">
        <f t="shared" si="23"/>
        <v>0</v>
      </c>
      <c r="M69" s="19">
        <f t="shared" si="23"/>
        <v>0</v>
      </c>
      <c r="N69" s="19">
        <f t="shared" si="23"/>
        <v>190000</v>
      </c>
    </row>
    <row r="70" spans="1:14" x14ac:dyDescent="0.3">
      <c r="A70" s="20"/>
      <c r="B70" s="20"/>
      <c r="C70" s="20"/>
      <c r="D70" s="20"/>
      <c r="E70" s="21" t="s">
        <v>22</v>
      </c>
      <c r="F70" s="20"/>
      <c r="G70" s="21" t="s">
        <v>23</v>
      </c>
      <c r="H70" s="22">
        <f t="shared" si="23"/>
        <v>0</v>
      </c>
      <c r="I70" s="22">
        <f t="shared" si="23"/>
        <v>190000</v>
      </c>
      <c r="J70" s="22">
        <f t="shared" si="23"/>
        <v>0</v>
      </c>
      <c r="K70" s="22">
        <f t="shared" si="23"/>
        <v>0</v>
      </c>
      <c r="L70" s="22">
        <f t="shared" si="23"/>
        <v>0</v>
      </c>
      <c r="M70" s="22">
        <f t="shared" si="23"/>
        <v>0</v>
      </c>
      <c r="N70" s="22">
        <f t="shared" si="23"/>
        <v>190000</v>
      </c>
    </row>
    <row r="71" spans="1:14" x14ac:dyDescent="0.3">
      <c r="A71" s="20"/>
      <c r="B71" s="20"/>
      <c r="C71" s="20"/>
      <c r="D71" s="20"/>
      <c r="E71" s="20"/>
      <c r="F71" s="21" t="s">
        <v>83</v>
      </c>
      <c r="G71" s="21" t="s">
        <v>84</v>
      </c>
      <c r="H71" s="22">
        <v>0</v>
      </c>
      <c r="I71" s="22">
        <v>190000</v>
      </c>
      <c r="J71" s="22">
        <v>0</v>
      </c>
      <c r="K71" s="22">
        <v>0</v>
      </c>
      <c r="L71" s="22">
        <v>0</v>
      </c>
      <c r="M71" s="22">
        <v>0</v>
      </c>
      <c r="N71" s="22">
        <f>+H71+I71+J71+K71+L71+M71</f>
        <v>190000</v>
      </c>
    </row>
    <row r="72" spans="1:14" x14ac:dyDescent="0.3">
      <c r="A72" s="8"/>
      <c r="B72" s="8"/>
      <c r="C72" s="9" t="s">
        <v>99</v>
      </c>
      <c r="D72" s="8"/>
      <c r="E72" s="8"/>
      <c r="F72" s="8"/>
      <c r="G72" s="9" t="s">
        <v>100</v>
      </c>
      <c r="H72" s="10">
        <f t="shared" ref="H72:N74" si="24">+H73</f>
        <v>1014778.06</v>
      </c>
      <c r="I72" s="10">
        <f t="shared" si="24"/>
        <v>0</v>
      </c>
      <c r="J72" s="10">
        <f t="shared" si="24"/>
        <v>0</v>
      </c>
      <c r="K72" s="10">
        <f t="shared" si="24"/>
        <v>0</v>
      </c>
      <c r="L72" s="10">
        <f t="shared" si="24"/>
        <v>0</v>
      </c>
      <c r="M72" s="10">
        <f t="shared" si="24"/>
        <v>0</v>
      </c>
      <c r="N72" s="10">
        <f t="shared" si="24"/>
        <v>1014778.06</v>
      </c>
    </row>
    <row r="73" spans="1:14" x14ac:dyDescent="0.3">
      <c r="A73" s="17"/>
      <c r="B73" s="17"/>
      <c r="C73" s="17"/>
      <c r="D73" s="18" t="s">
        <v>79</v>
      </c>
      <c r="E73" s="17"/>
      <c r="F73" s="17"/>
      <c r="G73" s="18" t="s">
        <v>80</v>
      </c>
      <c r="H73" s="19">
        <f t="shared" si="24"/>
        <v>1014778.06</v>
      </c>
      <c r="I73" s="19">
        <f t="shared" si="24"/>
        <v>0</v>
      </c>
      <c r="J73" s="19">
        <f t="shared" si="24"/>
        <v>0</v>
      </c>
      <c r="K73" s="19">
        <f t="shared" si="24"/>
        <v>0</v>
      </c>
      <c r="L73" s="19">
        <f t="shared" si="24"/>
        <v>0</v>
      </c>
      <c r="M73" s="19">
        <f t="shared" si="24"/>
        <v>0</v>
      </c>
      <c r="N73" s="19">
        <f t="shared" si="24"/>
        <v>1014778.06</v>
      </c>
    </row>
    <row r="74" spans="1:14" x14ac:dyDescent="0.3">
      <c r="A74" s="20"/>
      <c r="B74" s="20"/>
      <c r="C74" s="20"/>
      <c r="D74" s="20"/>
      <c r="E74" s="21" t="s">
        <v>22</v>
      </c>
      <c r="F74" s="20"/>
      <c r="G74" s="21" t="s">
        <v>23</v>
      </c>
      <c r="H74" s="22">
        <f t="shared" si="24"/>
        <v>1014778.06</v>
      </c>
      <c r="I74" s="22">
        <f t="shared" si="24"/>
        <v>0</v>
      </c>
      <c r="J74" s="22">
        <f t="shared" si="24"/>
        <v>0</v>
      </c>
      <c r="K74" s="22">
        <f t="shared" si="24"/>
        <v>0</v>
      </c>
      <c r="L74" s="22">
        <f t="shared" si="24"/>
        <v>0</v>
      </c>
      <c r="M74" s="22">
        <f t="shared" si="24"/>
        <v>0</v>
      </c>
      <c r="N74" s="22">
        <f t="shared" si="24"/>
        <v>1014778.06</v>
      </c>
    </row>
    <row r="75" spans="1:14" x14ac:dyDescent="0.3">
      <c r="A75" s="20"/>
      <c r="B75" s="20"/>
      <c r="C75" s="20"/>
      <c r="D75" s="20"/>
      <c r="E75" s="20"/>
      <c r="F75" s="21" t="s">
        <v>83</v>
      </c>
      <c r="G75" s="21" t="s">
        <v>84</v>
      </c>
      <c r="H75" s="22">
        <v>1014778.06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f>+H75+I75+J75+K75+L75+M75</f>
        <v>1014778.06</v>
      </c>
    </row>
    <row r="76" spans="1:14" x14ac:dyDescent="0.3">
      <c r="A76" s="8"/>
      <c r="B76" s="8"/>
      <c r="C76" s="9" t="s">
        <v>101</v>
      </c>
      <c r="D76" s="8"/>
      <c r="E76" s="8"/>
      <c r="F76" s="8"/>
      <c r="G76" s="9" t="s">
        <v>102</v>
      </c>
      <c r="H76" s="10">
        <f t="shared" ref="H76:N78" si="25">+H77</f>
        <v>808492.27</v>
      </c>
      <c r="I76" s="10">
        <f t="shared" si="25"/>
        <v>0</v>
      </c>
      <c r="J76" s="10">
        <f t="shared" si="25"/>
        <v>0</v>
      </c>
      <c r="K76" s="10">
        <f t="shared" si="25"/>
        <v>0</v>
      </c>
      <c r="L76" s="10">
        <f t="shared" si="25"/>
        <v>0</v>
      </c>
      <c r="M76" s="10">
        <f t="shared" si="25"/>
        <v>0</v>
      </c>
      <c r="N76" s="10">
        <f t="shared" si="25"/>
        <v>808492.27</v>
      </c>
    </row>
    <row r="77" spans="1:14" x14ac:dyDescent="0.3">
      <c r="A77" s="17"/>
      <c r="B77" s="17"/>
      <c r="C77" s="17"/>
      <c r="D77" s="18" t="s">
        <v>79</v>
      </c>
      <c r="E77" s="17"/>
      <c r="F77" s="17"/>
      <c r="G77" s="18" t="s">
        <v>80</v>
      </c>
      <c r="H77" s="19">
        <f t="shared" si="25"/>
        <v>808492.27</v>
      </c>
      <c r="I77" s="19">
        <f t="shared" si="25"/>
        <v>0</v>
      </c>
      <c r="J77" s="19">
        <f t="shared" si="25"/>
        <v>0</v>
      </c>
      <c r="K77" s="19">
        <f t="shared" si="25"/>
        <v>0</v>
      </c>
      <c r="L77" s="19">
        <f t="shared" si="25"/>
        <v>0</v>
      </c>
      <c r="M77" s="19">
        <f t="shared" si="25"/>
        <v>0</v>
      </c>
      <c r="N77" s="19">
        <f t="shared" si="25"/>
        <v>808492.27</v>
      </c>
    </row>
    <row r="78" spans="1:14" x14ac:dyDescent="0.3">
      <c r="A78" s="20"/>
      <c r="B78" s="20"/>
      <c r="C78" s="20"/>
      <c r="D78" s="20"/>
      <c r="E78" s="21" t="s">
        <v>22</v>
      </c>
      <c r="F78" s="20"/>
      <c r="G78" s="21" t="s">
        <v>23</v>
      </c>
      <c r="H78" s="22">
        <f t="shared" si="25"/>
        <v>808492.27</v>
      </c>
      <c r="I78" s="22">
        <f t="shared" si="25"/>
        <v>0</v>
      </c>
      <c r="J78" s="22">
        <f t="shared" si="25"/>
        <v>0</v>
      </c>
      <c r="K78" s="22">
        <f t="shared" si="25"/>
        <v>0</v>
      </c>
      <c r="L78" s="22">
        <f t="shared" si="25"/>
        <v>0</v>
      </c>
      <c r="M78" s="22">
        <f t="shared" si="25"/>
        <v>0</v>
      </c>
      <c r="N78" s="22">
        <f t="shared" si="25"/>
        <v>808492.27</v>
      </c>
    </row>
    <row r="79" spans="1:14" x14ac:dyDescent="0.3">
      <c r="A79" s="20"/>
      <c r="B79" s="20"/>
      <c r="C79" s="20"/>
      <c r="D79" s="20"/>
      <c r="E79" s="20"/>
      <c r="F79" s="21" t="s">
        <v>83</v>
      </c>
      <c r="G79" s="21" t="s">
        <v>84</v>
      </c>
      <c r="H79" s="22">
        <v>808492.27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f>+H79+I79+J79+K79+L79+M79</f>
        <v>808492.27</v>
      </c>
    </row>
    <row r="80" spans="1:14" x14ac:dyDescent="0.3">
      <c r="A80" s="14"/>
      <c r="B80" s="15" t="s">
        <v>103</v>
      </c>
      <c r="C80" s="14"/>
      <c r="D80" s="14"/>
      <c r="E80" s="14"/>
      <c r="F80" s="14"/>
      <c r="G80" s="15" t="s">
        <v>104</v>
      </c>
      <c r="H80" s="16">
        <f t="shared" ref="H80:N82" si="26">+H81</f>
        <v>879049.67</v>
      </c>
      <c r="I80" s="16">
        <f t="shared" si="26"/>
        <v>0</v>
      </c>
      <c r="J80" s="16">
        <f t="shared" si="26"/>
        <v>0</v>
      </c>
      <c r="K80" s="16">
        <f t="shared" si="26"/>
        <v>100000</v>
      </c>
      <c r="L80" s="16">
        <f t="shared" si="26"/>
        <v>0</v>
      </c>
      <c r="M80" s="16">
        <f t="shared" si="26"/>
        <v>0</v>
      </c>
      <c r="N80" s="16">
        <f t="shared" si="26"/>
        <v>979049.67</v>
      </c>
    </row>
    <row r="81" spans="1:14" x14ac:dyDescent="0.3">
      <c r="A81" s="8"/>
      <c r="B81" s="8"/>
      <c r="C81" s="9" t="s">
        <v>105</v>
      </c>
      <c r="D81" s="8"/>
      <c r="E81" s="8"/>
      <c r="F81" s="8"/>
      <c r="G81" s="9" t="s">
        <v>106</v>
      </c>
      <c r="H81" s="10">
        <f t="shared" si="26"/>
        <v>879049.67</v>
      </c>
      <c r="I81" s="10">
        <f t="shared" si="26"/>
        <v>0</v>
      </c>
      <c r="J81" s="10">
        <f t="shared" si="26"/>
        <v>0</v>
      </c>
      <c r="K81" s="10">
        <f t="shared" si="26"/>
        <v>100000</v>
      </c>
      <c r="L81" s="10">
        <f t="shared" si="26"/>
        <v>0</v>
      </c>
      <c r="M81" s="10">
        <f t="shared" si="26"/>
        <v>0</v>
      </c>
      <c r="N81" s="10">
        <f t="shared" si="26"/>
        <v>979049.67</v>
      </c>
    </row>
    <row r="82" spans="1:14" x14ac:dyDescent="0.3">
      <c r="A82" s="17"/>
      <c r="B82" s="17"/>
      <c r="C82" s="17"/>
      <c r="D82" s="18" t="s">
        <v>107</v>
      </c>
      <c r="E82" s="17"/>
      <c r="F82" s="17"/>
      <c r="G82" s="18" t="s">
        <v>108</v>
      </c>
      <c r="H82" s="19">
        <f t="shared" si="26"/>
        <v>879049.67</v>
      </c>
      <c r="I82" s="19">
        <f t="shared" si="26"/>
        <v>0</v>
      </c>
      <c r="J82" s="19">
        <f t="shared" si="26"/>
        <v>0</v>
      </c>
      <c r="K82" s="19">
        <f t="shared" si="26"/>
        <v>100000</v>
      </c>
      <c r="L82" s="19">
        <f t="shared" si="26"/>
        <v>0</v>
      </c>
      <c r="M82" s="19">
        <f t="shared" si="26"/>
        <v>0</v>
      </c>
      <c r="N82" s="19">
        <f t="shared" si="26"/>
        <v>979049.67</v>
      </c>
    </row>
    <row r="83" spans="1:14" x14ac:dyDescent="0.3">
      <c r="A83" s="20"/>
      <c r="B83" s="20"/>
      <c r="C83" s="20"/>
      <c r="D83" s="20"/>
      <c r="E83" s="21" t="s">
        <v>22</v>
      </c>
      <c r="F83" s="20"/>
      <c r="G83" s="21" t="s">
        <v>23</v>
      </c>
      <c r="H83" s="22">
        <f t="shared" ref="H83:N83" si="27">+H84+H85</f>
        <v>879049.67</v>
      </c>
      <c r="I83" s="22">
        <f t="shared" si="27"/>
        <v>0</v>
      </c>
      <c r="J83" s="22">
        <f t="shared" si="27"/>
        <v>0</v>
      </c>
      <c r="K83" s="22">
        <f t="shared" si="27"/>
        <v>100000</v>
      </c>
      <c r="L83" s="22">
        <f t="shared" si="27"/>
        <v>0</v>
      </c>
      <c r="M83" s="22">
        <f t="shared" si="27"/>
        <v>0</v>
      </c>
      <c r="N83" s="22">
        <f t="shared" si="27"/>
        <v>979049.67</v>
      </c>
    </row>
    <row r="84" spans="1:14" x14ac:dyDescent="0.3">
      <c r="A84" s="20"/>
      <c r="B84" s="20"/>
      <c r="C84" s="20"/>
      <c r="D84" s="20"/>
      <c r="E84" s="20"/>
      <c r="F84" s="21" t="s">
        <v>109</v>
      </c>
      <c r="G84" s="21" t="s">
        <v>110</v>
      </c>
      <c r="H84" s="22">
        <v>508.74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f>+H84+I84+J84+K84+L84+M84</f>
        <v>508.74</v>
      </c>
    </row>
    <row r="85" spans="1:14" x14ac:dyDescent="0.3">
      <c r="A85" s="20"/>
      <c r="B85" s="20"/>
      <c r="C85" s="20"/>
      <c r="D85" s="20"/>
      <c r="E85" s="20"/>
      <c r="F85" s="21" t="s">
        <v>83</v>
      </c>
      <c r="G85" s="21" t="s">
        <v>84</v>
      </c>
      <c r="H85" s="22">
        <v>878540.93</v>
      </c>
      <c r="I85" s="22">
        <v>0</v>
      </c>
      <c r="J85" s="22">
        <v>0</v>
      </c>
      <c r="K85" s="22">
        <v>100000</v>
      </c>
      <c r="L85" s="22">
        <v>0</v>
      </c>
      <c r="M85" s="22">
        <v>0</v>
      </c>
      <c r="N85" s="22">
        <f>+H85+I85+J85+K85+L85+M85</f>
        <v>978540.93</v>
      </c>
    </row>
    <row r="86" spans="1:14" x14ac:dyDescent="0.3">
      <c r="A86" s="5"/>
      <c r="B86" s="6" t="s">
        <v>111</v>
      </c>
      <c r="C86" s="5"/>
      <c r="D86" s="5"/>
      <c r="E86" s="5"/>
      <c r="F86" s="5"/>
      <c r="G86" s="6" t="s">
        <v>112</v>
      </c>
      <c r="H86" s="7">
        <f t="shared" ref="H86:N86" si="28">+H87+H99</f>
        <v>146882.20000000001</v>
      </c>
      <c r="I86" s="7">
        <f t="shared" si="28"/>
        <v>0</v>
      </c>
      <c r="J86" s="7">
        <f t="shared" si="28"/>
        <v>33293</v>
      </c>
      <c r="K86" s="7">
        <f t="shared" si="28"/>
        <v>33960</v>
      </c>
      <c r="L86" s="7">
        <f t="shared" si="28"/>
        <v>40000</v>
      </c>
      <c r="M86" s="7">
        <f t="shared" si="28"/>
        <v>34000</v>
      </c>
      <c r="N86" s="7">
        <f t="shared" si="28"/>
        <v>288135.2</v>
      </c>
    </row>
    <row r="87" spans="1:14" x14ac:dyDescent="0.3">
      <c r="A87" s="11"/>
      <c r="B87" s="12" t="s">
        <v>113</v>
      </c>
      <c r="C87" s="11"/>
      <c r="D87" s="11"/>
      <c r="E87" s="11"/>
      <c r="F87" s="11"/>
      <c r="G87" s="12" t="s">
        <v>114</v>
      </c>
      <c r="H87" s="13">
        <f t="shared" ref="H87:N87" si="29">+H88</f>
        <v>120282.2</v>
      </c>
      <c r="I87" s="13">
        <f t="shared" si="29"/>
        <v>0</v>
      </c>
      <c r="J87" s="13">
        <f t="shared" si="29"/>
        <v>33293</v>
      </c>
      <c r="K87" s="13">
        <f t="shared" si="29"/>
        <v>33960</v>
      </c>
      <c r="L87" s="13">
        <f t="shared" si="29"/>
        <v>40000</v>
      </c>
      <c r="M87" s="13">
        <f t="shared" si="29"/>
        <v>34000</v>
      </c>
      <c r="N87" s="13">
        <f t="shared" si="29"/>
        <v>261535.2</v>
      </c>
    </row>
    <row r="88" spans="1:14" x14ac:dyDescent="0.3">
      <c r="A88" s="14"/>
      <c r="B88" s="15" t="s">
        <v>115</v>
      </c>
      <c r="C88" s="14"/>
      <c r="D88" s="14"/>
      <c r="E88" s="14"/>
      <c r="F88" s="14"/>
      <c r="G88" s="15" t="s">
        <v>116</v>
      </c>
      <c r="H88" s="16">
        <f t="shared" ref="H88:N88" si="30">+H89+H93</f>
        <v>120282.2</v>
      </c>
      <c r="I88" s="16">
        <f t="shared" si="30"/>
        <v>0</v>
      </c>
      <c r="J88" s="16">
        <f t="shared" si="30"/>
        <v>33293</v>
      </c>
      <c r="K88" s="16">
        <f t="shared" si="30"/>
        <v>33960</v>
      </c>
      <c r="L88" s="16">
        <f t="shared" si="30"/>
        <v>40000</v>
      </c>
      <c r="M88" s="16">
        <f t="shared" si="30"/>
        <v>34000</v>
      </c>
      <c r="N88" s="16">
        <f t="shared" si="30"/>
        <v>261535.2</v>
      </c>
    </row>
    <row r="89" spans="1:14" x14ac:dyDescent="0.3">
      <c r="A89" s="8"/>
      <c r="B89" s="8"/>
      <c r="C89" s="9" t="s">
        <v>117</v>
      </c>
      <c r="D89" s="8"/>
      <c r="E89" s="8"/>
      <c r="F89" s="8"/>
      <c r="G89" s="9" t="s">
        <v>118</v>
      </c>
      <c r="H89" s="10">
        <f t="shared" ref="H89:N91" si="31">+H90</f>
        <v>9000</v>
      </c>
      <c r="I89" s="10">
        <f t="shared" si="31"/>
        <v>0</v>
      </c>
      <c r="J89" s="10">
        <f t="shared" si="31"/>
        <v>0</v>
      </c>
      <c r="K89" s="10">
        <f t="shared" si="31"/>
        <v>0</v>
      </c>
      <c r="L89" s="10">
        <f t="shared" si="31"/>
        <v>0</v>
      </c>
      <c r="M89" s="10">
        <f t="shared" si="31"/>
        <v>0</v>
      </c>
      <c r="N89" s="10">
        <f t="shared" si="31"/>
        <v>9000</v>
      </c>
    </row>
    <row r="90" spans="1:14" x14ac:dyDescent="0.3">
      <c r="A90" s="17"/>
      <c r="B90" s="17"/>
      <c r="C90" s="17"/>
      <c r="D90" s="18" t="s">
        <v>119</v>
      </c>
      <c r="E90" s="17"/>
      <c r="F90" s="17"/>
      <c r="G90" s="18" t="s">
        <v>120</v>
      </c>
      <c r="H90" s="19">
        <f t="shared" si="31"/>
        <v>9000</v>
      </c>
      <c r="I90" s="19">
        <f t="shared" si="31"/>
        <v>0</v>
      </c>
      <c r="J90" s="19">
        <f t="shared" si="31"/>
        <v>0</v>
      </c>
      <c r="K90" s="19">
        <f t="shared" si="31"/>
        <v>0</v>
      </c>
      <c r="L90" s="19">
        <f t="shared" si="31"/>
        <v>0</v>
      </c>
      <c r="M90" s="19">
        <f t="shared" si="31"/>
        <v>0</v>
      </c>
      <c r="N90" s="19">
        <f t="shared" si="31"/>
        <v>9000</v>
      </c>
    </row>
    <row r="91" spans="1:14" x14ac:dyDescent="0.3">
      <c r="A91" s="20"/>
      <c r="B91" s="20"/>
      <c r="C91" s="20"/>
      <c r="D91" s="20"/>
      <c r="E91" s="21" t="s">
        <v>22</v>
      </c>
      <c r="F91" s="20"/>
      <c r="G91" s="21" t="s">
        <v>23</v>
      </c>
      <c r="H91" s="22">
        <f t="shared" si="31"/>
        <v>9000</v>
      </c>
      <c r="I91" s="22">
        <f t="shared" si="31"/>
        <v>0</v>
      </c>
      <c r="J91" s="22">
        <f t="shared" si="31"/>
        <v>0</v>
      </c>
      <c r="K91" s="22">
        <f t="shared" si="31"/>
        <v>0</v>
      </c>
      <c r="L91" s="22">
        <f t="shared" si="31"/>
        <v>0</v>
      </c>
      <c r="M91" s="22">
        <f t="shared" si="31"/>
        <v>0</v>
      </c>
      <c r="N91" s="22">
        <f t="shared" si="31"/>
        <v>9000</v>
      </c>
    </row>
    <row r="92" spans="1:14" x14ac:dyDescent="0.3">
      <c r="A92" s="20"/>
      <c r="B92" s="20"/>
      <c r="C92" s="20"/>
      <c r="D92" s="20"/>
      <c r="E92" s="20"/>
      <c r="F92" s="21" t="s">
        <v>62</v>
      </c>
      <c r="G92" s="21" t="s">
        <v>63</v>
      </c>
      <c r="H92" s="22">
        <v>9000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f>+H92+I92+J92+K92+L92+M92</f>
        <v>9000</v>
      </c>
    </row>
    <row r="93" spans="1:14" x14ac:dyDescent="0.3">
      <c r="A93" s="8"/>
      <c r="B93" s="8"/>
      <c r="C93" s="9" t="s">
        <v>121</v>
      </c>
      <c r="D93" s="8"/>
      <c r="E93" s="8"/>
      <c r="F93" s="8"/>
      <c r="G93" s="9" t="s">
        <v>122</v>
      </c>
      <c r="H93" s="10">
        <f t="shared" ref="H93:N93" si="32">+H94</f>
        <v>111282.2</v>
      </c>
      <c r="I93" s="10">
        <f t="shared" si="32"/>
        <v>0</v>
      </c>
      <c r="J93" s="10">
        <f t="shared" si="32"/>
        <v>33293</v>
      </c>
      <c r="K93" s="10">
        <f t="shared" si="32"/>
        <v>33960</v>
      </c>
      <c r="L93" s="10">
        <f t="shared" si="32"/>
        <v>40000</v>
      </c>
      <c r="M93" s="10">
        <f t="shared" si="32"/>
        <v>34000</v>
      </c>
      <c r="N93" s="10">
        <f t="shared" si="32"/>
        <v>252535.2</v>
      </c>
    </row>
    <row r="94" spans="1:14" x14ac:dyDescent="0.3">
      <c r="A94" s="17"/>
      <c r="B94" s="17"/>
      <c r="C94" s="17"/>
      <c r="D94" s="18" t="s">
        <v>113</v>
      </c>
      <c r="E94" s="17"/>
      <c r="F94" s="17"/>
      <c r="G94" s="18" t="s">
        <v>123</v>
      </c>
      <c r="H94" s="19">
        <f t="shared" ref="H94:N94" si="33">+H95+H97</f>
        <v>111282.2</v>
      </c>
      <c r="I94" s="19">
        <f t="shared" si="33"/>
        <v>0</v>
      </c>
      <c r="J94" s="19">
        <f t="shared" si="33"/>
        <v>33293</v>
      </c>
      <c r="K94" s="19">
        <f t="shared" si="33"/>
        <v>33960</v>
      </c>
      <c r="L94" s="19">
        <f t="shared" si="33"/>
        <v>40000</v>
      </c>
      <c r="M94" s="19">
        <f t="shared" si="33"/>
        <v>34000</v>
      </c>
      <c r="N94" s="19">
        <f t="shared" si="33"/>
        <v>252535.2</v>
      </c>
    </row>
    <row r="95" spans="1:14" x14ac:dyDescent="0.3">
      <c r="A95" s="20"/>
      <c r="B95" s="20"/>
      <c r="C95" s="20"/>
      <c r="D95" s="20"/>
      <c r="E95" s="21" t="s">
        <v>81</v>
      </c>
      <c r="F95" s="20"/>
      <c r="G95" s="21" t="s">
        <v>82</v>
      </c>
      <c r="H95" s="22">
        <f t="shared" ref="H95:N95" si="34">+H96</f>
        <v>13043</v>
      </c>
      <c r="I95" s="22">
        <f t="shared" si="34"/>
        <v>0</v>
      </c>
      <c r="J95" s="22">
        <f t="shared" si="34"/>
        <v>0</v>
      </c>
      <c r="K95" s="22">
        <f t="shared" si="34"/>
        <v>0</v>
      </c>
      <c r="L95" s="22">
        <f t="shared" si="34"/>
        <v>0</v>
      </c>
      <c r="M95" s="22">
        <f t="shared" si="34"/>
        <v>0</v>
      </c>
      <c r="N95" s="22">
        <f t="shared" si="34"/>
        <v>13043</v>
      </c>
    </row>
    <row r="96" spans="1:14" x14ac:dyDescent="0.3">
      <c r="A96" s="20"/>
      <c r="B96" s="20"/>
      <c r="C96" s="20"/>
      <c r="D96" s="20"/>
      <c r="E96" s="20"/>
      <c r="F96" s="21" t="s">
        <v>124</v>
      </c>
      <c r="G96" s="21" t="s">
        <v>125</v>
      </c>
      <c r="H96" s="22">
        <v>13043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f>+H96+I96+J96+K96+L96+M96</f>
        <v>13043</v>
      </c>
    </row>
    <row r="97" spans="1:14" x14ac:dyDescent="0.3">
      <c r="A97" s="20"/>
      <c r="B97" s="20"/>
      <c r="C97" s="20"/>
      <c r="D97" s="20"/>
      <c r="E97" s="21" t="s">
        <v>22</v>
      </c>
      <c r="F97" s="20"/>
      <c r="G97" s="21" t="s">
        <v>23</v>
      </c>
      <c r="H97" s="22">
        <f t="shared" ref="H97:N97" si="35">+H98</f>
        <v>98239.2</v>
      </c>
      <c r="I97" s="22">
        <f t="shared" si="35"/>
        <v>0</v>
      </c>
      <c r="J97" s="22">
        <f t="shared" si="35"/>
        <v>33293</v>
      </c>
      <c r="K97" s="22">
        <f t="shared" si="35"/>
        <v>33960</v>
      </c>
      <c r="L97" s="22">
        <f t="shared" si="35"/>
        <v>40000</v>
      </c>
      <c r="M97" s="22">
        <f t="shared" si="35"/>
        <v>34000</v>
      </c>
      <c r="N97" s="22">
        <f t="shared" si="35"/>
        <v>239492.2</v>
      </c>
    </row>
    <row r="98" spans="1:14" x14ac:dyDescent="0.3">
      <c r="A98" s="20"/>
      <c r="B98" s="20"/>
      <c r="C98" s="20"/>
      <c r="D98" s="20"/>
      <c r="E98" s="20"/>
      <c r="F98" s="21" t="s">
        <v>124</v>
      </c>
      <c r="G98" s="21" t="s">
        <v>125</v>
      </c>
      <c r="H98" s="22">
        <v>98239.2</v>
      </c>
      <c r="I98" s="22">
        <v>0</v>
      </c>
      <c r="J98" s="22">
        <v>33293</v>
      </c>
      <c r="K98" s="22">
        <v>33960</v>
      </c>
      <c r="L98" s="22">
        <v>40000</v>
      </c>
      <c r="M98" s="22">
        <v>34000</v>
      </c>
      <c r="N98" s="22">
        <f>+H98+I98+J98+K98+L98+M98</f>
        <v>239492.2</v>
      </c>
    </row>
    <row r="99" spans="1:14" x14ac:dyDescent="0.3">
      <c r="A99" s="11"/>
      <c r="B99" s="12" t="s">
        <v>126</v>
      </c>
      <c r="C99" s="11"/>
      <c r="D99" s="11"/>
      <c r="E99" s="11"/>
      <c r="F99" s="11"/>
      <c r="G99" s="12" t="s">
        <v>127</v>
      </c>
      <c r="H99" s="13">
        <f t="shared" ref="H99:N102" si="36">+H100</f>
        <v>26600</v>
      </c>
      <c r="I99" s="13">
        <f t="shared" si="36"/>
        <v>0</v>
      </c>
      <c r="J99" s="13">
        <f t="shared" si="36"/>
        <v>0</v>
      </c>
      <c r="K99" s="13">
        <f t="shared" si="36"/>
        <v>0</v>
      </c>
      <c r="L99" s="13">
        <f t="shared" si="36"/>
        <v>0</v>
      </c>
      <c r="M99" s="13">
        <f t="shared" si="36"/>
        <v>0</v>
      </c>
      <c r="N99" s="13">
        <f t="shared" si="36"/>
        <v>26600</v>
      </c>
    </row>
    <row r="100" spans="1:14" x14ac:dyDescent="0.3">
      <c r="A100" s="14"/>
      <c r="B100" s="15" t="s">
        <v>128</v>
      </c>
      <c r="C100" s="14"/>
      <c r="D100" s="14"/>
      <c r="E100" s="14"/>
      <c r="F100" s="14"/>
      <c r="G100" s="15" t="s">
        <v>129</v>
      </c>
      <c r="H100" s="16">
        <f t="shared" si="36"/>
        <v>26600</v>
      </c>
      <c r="I100" s="16">
        <f t="shared" si="36"/>
        <v>0</v>
      </c>
      <c r="J100" s="16">
        <f t="shared" si="36"/>
        <v>0</v>
      </c>
      <c r="K100" s="16">
        <f t="shared" si="36"/>
        <v>0</v>
      </c>
      <c r="L100" s="16">
        <f t="shared" si="36"/>
        <v>0</v>
      </c>
      <c r="M100" s="16">
        <f t="shared" si="36"/>
        <v>0</v>
      </c>
      <c r="N100" s="16">
        <f t="shared" si="36"/>
        <v>26600</v>
      </c>
    </row>
    <row r="101" spans="1:14" x14ac:dyDescent="0.3">
      <c r="A101" s="8"/>
      <c r="B101" s="8"/>
      <c r="C101" s="9" t="s">
        <v>130</v>
      </c>
      <c r="D101" s="8"/>
      <c r="E101" s="8"/>
      <c r="F101" s="8"/>
      <c r="G101" s="9" t="s">
        <v>131</v>
      </c>
      <c r="H101" s="10">
        <f t="shared" si="36"/>
        <v>26600</v>
      </c>
      <c r="I101" s="10">
        <f t="shared" si="36"/>
        <v>0</v>
      </c>
      <c r="J101" s="10">
        <f t="shared" si="36"/>
        <v>0</v>
      </c>
      <c r="K101" s="10">
        <f t="shared" si="36"/>
        <v>0</v>
      </c>
      <c r="L101" s="10">
        <f t="shared" si="36"/>
        <v>0</v>
      </c>
      <c r="M101" s="10">
        <f t="shared" si="36"/>
        <v>0</v>
      </c>
      <c r="N101" s="10">
        <f t="shared" si="36"/>
        <v>26600</v>
      </c>
    </row>
    <row r="102" spans="1:14" x14ac:dyDescent="0.3">
      <c r="A102" s="17"/>
      <c r="B102" s="17"/>
      <c r="C102" s="17"/>
      <c r="D102" s="18" t="s">
        <v>132</v>
      </c>
      <c r="E102" s="17"/>
      <c r="F102" s="17"/>
      <c r="G102" s="18" t="s">
        <v>133</v>
      </c>
      <c r="H102" s="19">
        <f t="shared" si="36"/>
        <v>26600</v>
      </c>
      <c r="I102" s="19">
        <f t="shared" si="36"/>
        <v>0</v>
      </c>
      <c r="J102" s="19">
        <f t="shared" si="36"/>
        <v>0</v>
      </c>
      <c r="K102" s="19">
        <f t="shared" si="36"/>
        <v>0</v>
      </c>
      <c r="L102" s="19">
        <f t="shared" si="36"/>
        <v>0</v>
      </c>
      <c r="M102" s="19">
        <f t="shared" si="36"/>
        <v>0</v>
      </c>
      <c r="N102" s="19">
        <f t="shared" si="36"/>
        <v>26600</v>
      </c>
    </row>
    <row r="103" spans="1:14" x14ac:dyDescent="0.3">
      <c r="A103" s="20"/>
      <c r="B103" s="20"/>
      <c r="C103" s="20"/>
      <c r="D103" s="20"/>
      <c r="E103" s="21" t="s">
        <v>22</v>
      </c>
      <c r="F103" s="20"/>
      <c r="G103" s="21" t="s">
        <v>23</v>
      </c>
      <c r="H103" s="22">
        <f t="shared" ref="H103:N103" si="37">+H104+H105</f>
        <v>26600</v>
      </c>
      <c r="I103" s="22">
        <f t="shared" si="37"/>
        <v>0</v>
      </c>
      <c r="J103" s="22">
        <f t="shared" si="37"/>
        <v>0</v>
      </c>
      <c r="K103" s="22">
        <f t="shared" si="37"/>
        <v>0</v>
      </c>
      <c r="L103" s="22">
        <f t="shared" si="37"/>
        <v>0</v>
      </c>
      <c r="M103" s="22">
        <f t="shared" si="37"/>
        <v>0</v>
      </c>
      <c r="N103" s="22">
        <f t="shared" si="37"/>
        <v>26600</v>
      </c>
    </row>
    <row r="104" spans="1:14" x14ac:dyDescent="0.3">
      <c r="A104" s="20"/>
      <c r="B104" s="20"/>
      <c r="C104" s="20"/>
      <c r="D104" s="20"/>
      <c r="E104" s="20"/>
      <c r="F104" s="21" t="s">
        <v>109</v>
      </c>
      <c r="G104" s="21" t="s">
        <v>110</v>
      </c>
      <c r="H104" s="22">
        <v>4000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f>+H104+I104+J104+K104+L104+M104</f>
        <v>4000</v>
      </c>
    </row>
    <row r="105" spans="1:14" x14ac:dyDescent="0.3">
      <c r="A105" s="20"/>
      <c r="B105" s="20"/>
      <c r="C105" s="20"/>
      <c r="D105" s="20"/>
      <c r="E105" s="20"/>
      <c r="F105" s="21" t="s">
        <v>134</v>
      </c>
      <c r="G105" s="21" t="s">
        <v>135</v>
      </c>
      <c r="H105" s="22">
        <v>22600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f>+H105+I105+J105+K105+L105+M105</f>
        <v>22600</v>
      </c>
    </row>
    <row r="106" spans="1:14" x14ac:dyDescent="0.3">
      <c r="A106" s="5"/>
      <c r="B106" s="6" t="s">
        <v>136</v>
      </c>
      <c r="C106" s="5"/>
      <c r="D106" s="5"/>
      <c r="E106" s="5"/>
      <c r="F106" s="5"/>
      <c r="G106" s="6" t="s">
        <v>137</v>
      </c>
      <c r="H106" s="7">
        <f t="shared" ref="H106:N106" si="38">+H107</f>
        <v>3354457.4899999998</v>
      </c>
      <c r="I106" s="7">
        <f t="shared" si="38"/>
        <v>917570</v>
      </c>
      <c r="J106" s="7">
        <f t="shared" si="38"/>
        <v>1036466</v>
      </c>
      <c r="K106" s="7">
        <f t="shared" si="38"/>
        <v>927855</v>
      </c>
      <c r="L106" s="7">
        <f t="shared" si="38"/>
        <v>621344</v>
      </c>
      <c r="M106" s="7">
        <f t="shared" si="38"/>
        <v>1451000</v>
      </c>
      <c r="N106" s="7">
        <f t="shared" si="38"/>
        <v>8308692.4900000002</v>
      </c>
    </row>
    <row r="107" spans="1:14" x14ac:dyDescent="0.3">
      <c r="A107" s="11"/>
      <c r="B107" s="12" t="s">
        <v>138</v>
      </c>
      <c r="C107" s="11"/>
      <c r="D107" s="11"/>
      <c r="E107" s="11"/>
      <c r="F107" s="11"/>
      <c r="G107" s="12" t="s">
        <v>139</v>
      </c>
      <c r="H107" s="13">
        <f t="shared" ref="H107:N107" si="39">+H108+H129</f>
        <v>3354457.4899999998</v>
      </c>
      <c r="I107" s="13">
        <f t="shared" si="39"/>
        <v>917570</v>
      </c>
      <c r="J107" s="13">
        <f t="shared" si="39"/>
        <v>1036466</v>
      </c>
      <c r="K107" s="13">
        <f t="shared" si="39"/>
        <v>927855</v>
      </c>
      <c r="L107" s="13">
        <f t="shared" si="39"/>
        <v>621344</v>
      </c>
      <c r="M107" s="13">
        <f t="shared" si="39"/>
        <v>1451000</v>
      </c>
      <c r="N107" s="13">
        <f t="shared" si="39"/>
        <v>8308692.4900000002</v>
      </c>
    </row>
    <row r="108" spans="1:14" x14ac:dyDescent="0.3">
      <c r="A108" s="14"/>
      <c r="B108" s="15" t="s">
        <v>140</v>
      </c>
      <c r="C108" s="14"/>
      <c r="D108" s="14"/>
      <c r="E108" s="14"/>
      <c r="F108" s="14"/>
      <c r="G108" s="15" t="s">
        <v>141</v>
      </c>
      <c r="H108" s="16">
        <f t="shared" ref="H108:N108" si="40">+H109+H113+H117+H121+H125</f>
        <v>112801</v>
      </c>
      <c r="I108" s="16">
        <f t="shared" si="40"/>
        <v>74600</v>
      </c>
      <c r="J108" s="16">
        <f t="shared" si="40"/>
        <v>13849</v>
      </c>
      <c r="K108" s="16">
        <f t="shared" si="40"/>
        <v>13849</v>
      </c>
      <c r="L108" s="16">
        <f t="shared" si="40"/>
        <v>13000</v>
      </c>
      <c r="M108" s="16">
        <f t="shared" si="40"/>
        <v>13000</v>
      </c>
      <c r="N108" s="16">
        <f t="shared" si="40"/>
        <v>241099</v>
      </c>
    </row>
    <row r="109" spans="1:14" x14ac:dyDescent="0.3">
      <c r="A109" s="8"/>
      <c r="B109" s="8"/>
      <c r="C109" s="9" t="s">
        <v>28</v>
      </c>
      <c r="D109" s="8"/>
      <c r="E109" s="8"/>
      <c r="F109" s="8"/>
      <c r="G109" s="9" t="s">
        <v>29</v>
      </c>
      <c r="H109" s="10">
        <f t="shared" ref="H109:N111" si="41">+H110</f>
        <v>0</v>
      </c>
      <c r="I109" s="10">
        <f t="shared" si="41"/>
        <v>3050</v>
      </c>
      <c r="J109" s="10">
        <f t="shared" si="41"/>
        <v>0</v>
      </c>
      <c r="K109" s="10">
        <f t="shared" si="41"/>
        <v>0</v>
      </c>
      <c r="L109" s="10">
        <f t="shared" si="41"/>
        <v>0</v>
      </c>
      <c r="M109" s="10">
        <f t="shared" si="41"/>
        <v>0</v>
      </c>
      <c r="N109" s="10">
        <f t="shared" si="41"/>
        <v>3050</v>
      </c>
    </row>
    <row r="110" spans="1:14" x14ac:dyDescent="0.3">
      <c r="A110" s="17"/>
      <c r="B110" s="17"/>
      <c r="C110" s="17"/>
      <c r="D110" s="18" t="s">
        <v>138</v>
      </c>
      <c r="E110" s="17"/>
      <c r="F110" s="17"/>
      <c r="G110" s="18" t="s">
        <v>142</v>
      </c>
      <c r="H110" s="19">
        <f t="shared" si="41"/>
        <v>0</v>
      </c>
      <c r="I110" s="19">
        <f t="shared" si="41"/>
        <v>3050</v>
      </c>
      <c r="J110" s="19">
        <f t="shared" si="41"/>
        <v>0</v>
      </c>
      <c r="K110" s="19">
        <f t="shared" si="41"/>
        <v>0</v>
      </c>
      <c r="L110" s="19">
        <f t="shared" si="41"/>
        <v>0</v>
      </c>
      <c r="M110" s="19">
        <f t="shared" si="41"/>
        <v>0</v>
      </c>
      <c r="N110" s="19">
        <f t="shared" si="41"/>
        <v>3050</v>
      </c>
    </row>
    <row r="111" spans="1:14" x14ac:dyDescent="0.3">
      <c r="A111" s="20"/>
      <c r="B111" s="20"/>
      <c r="C111" s="20"/>
      <c r="D111" s="20"/>
      <c r="E111" s="21" t="s">
        <v>22</v>
      </c>
      <c r="F111" s="20"/>
      <c r="G111" s="21" t="s">
        <v>23</v>
      </c>
      <c r="H111" s="22">
        <f t="shared" si="41"/>
        <v>0</v>
      </c>
      <c r="I111" s="22">
        <f t="shared" si="41"/>
        <v>3050</v>
      </c>
      <c r="J111" s="22">
        <f t="shared" si="41"/>
        <v>0</v>
      </c>
      <c r="K111" s="22">
        <f t="shared" si="41"/>
        <v>0</v>
      </c>
      <c r="L111" s="22">
        <f t="shared" si="41"/>
        <v>0</v>
      </c>
      <c r="M111" s="22">
        <f t="shared" si="41"/>
        <v>0</v>
      </c>
      <c r="N111" s="22">
        <f t="shared" si="41"/>
        <v>3050</v>
      </c>
    </row>
    <row r="112" spans="1:14" x14ac:dyDescent="0.3">
      <c r="A112" s="20"/>
      <c r="B112" s="20"/>
      <c r="C112" s="20"/>
      <c r="D112" s="20"/>
      <c r="E112" s="20"/>
      <c r="F112" s="21" t="s">
        <v>83</v>
      </c>
      <c r="G112" s="21" t="s">
        <v>84</v>
      </c>
      <c r="H112" s="22">
        <v>0</v>
      </c>
      <c r="I112" s="22">
        <v>3050</v>
      </c>
      <c r="J112" s="22">
        <v>0</v>
      </c>
      <c r="K112" s="22">
        <v>0</v>
      </c>
      <c r="L112" s="22">
        <v>0</v>
      </c>
      <c r="M112" s="22">
        <v>0</v>
      </c>
      <c r="N112" s="22">
        <f>+H112+I112+J112+K112+L112+M112</f>
        <v>3050</v>
      </c>
    </row>
    <row r="113" spans="1:14" x14ac:dyDescent="0.3">
      <c r="A113" s="8"/>
      <c r="B113" s="8"/>
      <c r="C113" s="9" t="s">
        <v>143</v>
      </c>
      <c r="D113" s="8"/>
      <c r="E113" s="8"/>
      <c r="F113" s="8"/>
      <c r="G113" s="9" t="s">
        <v>144</v>
      </c>
      <c r="H113" s="10">
        <f t="shared" ref="H113:N115" si="42">+H114</f>
        <v>0</v>
      </c>
      <c r="I113" s="10">
        <f t="shared" si="42"/>
        <v>1550</v>
      </c>
      <c r="J113" s="10">
        <f t="shared" si="42"/>
        <v>0</v>
      </c>
      <c r="K113" s="10">
        <f t="shared" si="42"/>
        <v>0</v>
      </c>
      <c r="L113" s="10">
        <f t="shared" si="42"/>
        <v>0</v>
      </c>
      <c r="M113" s="10">
        <f t="shared" si="42"/>
        <v>0</v>
      </c>
      <c r="N113" s="10">
        <f t="shared" si="42"/>
        <v>1550</v>
      </c>
    </row>
    <row r="114" spans="1:14" x14ac:dyDescent="0.3">
      <c r="A114" s="17"/>
      <c r="B114" s="17"/>
      <c r="C114" s="17"/>
      <c r="D114" s="18" t="s">
        <v>138</v>
      </c>
      <c r="E114" s="17"/>
      <c r="F114" s="17"/>
      <c r="G114" s="18" t="s">
        <v>142</v>
      </c>
      <c r="H114" s="19">
        <f t="shared" si="42"/>
        <v>0</v>
      </c>
      <c r="I114" s="19">
        <f t="shared" si="42"/>
        <v>1550</v>
      </c>
      <c r="J114" s="19">
        <f t="shared" si="42"/>
        <v>0</v>
      </c>
      <c r="K114" s="19">
        <f t="shared" si="42"/>
        <v>0</v>
      </c>
      <c r="L114" s="19">
        <f t="shared" si="42"/>
        <v>0</v>
      </c>
      <c r="M114" s="19">
        <f t="shared" si="42"/>
        <v>0</v>
      </c>
      <c r="N114" s="19">
        <f t="shared" si="42"/>
        <v>1550</v>
      </c>
    </row>
    <row r="115" spans="1:14" x14ac:dyDescent="0.3">
      <c r="A115" s="20"/>
      <c r="B115" s="20"/>
      <c r="C115" s="20"/>
      <c r="D115" s="20"/>
      <c r="E115" s="21" t="s">
        <v>22</v>
      </c>
      <c r="F115" s="20"/>
      <c r="G115" s="21" t="s">
        <v>23</v>
      </c>
      <c r="H115" s="22">
        <f t="shared" si="42"/>
        <v>0</v>
      </c>
      <c r="I115" s="22">
        <f t="shared" si="42"/>
        <v>1550</v>
      </c>
      <c r="J115" s="22">
        <f t="shared" si="42"/>
        <v>0</v>
      </c>
      <c r="K115" s="22">
        <f t="shared" si="42"/>
        <v>0</v>
      </c>
      <c r="L115" s="22">
        <f t="shared" si="42"/>
        <v>0</v>
      </c>
      <c r="M115" s="22">
        <f t="shared" si="42"/>
        <v>0</v>
      </c>
      <c r="N115" s="22">
        <f t="shared" si="42"/>
        <v>1550</v>
      </c>
    </row>
    <row r="116" spans="1:14" x14ac:dyDescent="0.3">
      <c r="A116" s="20"/>
      <c r="B116" s="20"/>
      <c r="C116" s="20"/>
      <c r="D116" s="20"/>
      <c r="E116" s="20"/>
      <c r="F116" s="21" t="s">
        <v>83</v>
      </c>
      <c r="G116" s="21" t="s">
        <v>84</v>
      </c>
      <c r="H116" s="22">
        <v>0</v>
      </c>
      <c r="I116" s="22">
        <v>1550</v>
      </c>
      <c r="J116" s="22">
        <v>0</v>
      </c>
      <c r="K116" s="22">
        <v>0</v>
      </c>
      <c r="L116" s="22">
        <v>0</v>
      </c>
      <c r="M116" s="22">
        <v>0</v>
      </c>
      <c r="N116" s="22">
        <f>+H116+I116+J116+K116+L116+M116</f>
        <v>1550</v>
      </c>
    </row>
    <row r="117" spans="1:14" x14ac:dyDescent="0.3">
      <c r="A117" s="8"/>
      <c r="B117" s="8"/>
      <c r="C117" s="9" t="s">
        <v>145</v>
      </c>
      <c r="D117" s="8"/>
      <c r="E117" s="8"/>
      <c r="F117" s="8"/>
      <c r="G117" s="9" t="s">
        <v>146</v>
      </c>
      <c r="H117" s="10">
        <f t="shared" ref="H117:N119" si="43">+H118</f>
        <v>0</v>
      </c>
      <c r="I117" s="10">
        <f t="shared" si="43"/>
        <v>70000</v>
      </c>
      <c r="J117" s="10">
        <f t="shared" si="43"/>
        <v>0</v>
      </c>
      <c r="K117" s="10">
        <f t="shared" si="43"/>
        <v>0</v>
      </c>
      <c r="L117" s="10">
        <f t="shared" si="43"/>
        <v>0</v>
      </c>
      <c r="M117" s="10">
        <f t="shared" si="43"/>
        <v>0</v>
      </c>
      <c r="N117" s="10">
        <f t="shared" si="43"/>
        <v>70000</v>
      </c>
    </row>
    <row r="118" spans="1:14" x14ac:dyDescent="0.3">
      <c r="A118" s="17"/>
      <c r="B118" s="17"/>
      <c r="C118" s="17"/>
      <c r="D118" s="18" t="s">
        <v>138</v>
      </c>
      <c r="E118" s="17"/>
      <c r="F118" s="17"/>
      <c r="G118" s="18" t="s">
        <v>142</v>
      </c>
      <c r="H118" s="19">
        <f t="shared" si="43"/>
        <v>0</v>
      </c>
      <c r="I118" s="19">
        <f t="shared" si="43"/>
        <v>70000</v>
      </c>
      <c r="J118" s="19">
        <f t="shared" si="43"/>
        <v>0</v>
      </c>
      <c r="K118" s="19">
        <f t="shared" si="43"/>
        <v>0</v>
      </c>
      <c r="L118" s="19">
        <f t="shared" si="43"/>
        <v>0</v>
      </c>
      <c r="M118" s="19">
        <f t="shared" si="43"/>
        <v>0</v>
      </c>
      <c r="N118" s="19">
        <f t="shared" si="43"/>
        <v>70000</v>
      </c>
    </row>
    <row r="119" spans="1:14" x14ac:dyDescent="0.3">
      <c r="A119" s="20"/>
      <c r="B119" s="20"/>
      <c r="C119" s="20"/>
      <c r="D119" s="20"/>
      <c r="E119" s="21" t="s">
        <v>22</v>
      </c>
      <c r="F119" s="20"/>
      <c r="G119" s="21" t="s">
        <v>23</v>
      </c>
      <c r="H119" s="22">
        <f t="shared" si="43"/>
        <v>0</v>
      </c>
      <c r="I119" s="22">
        <f t="shared" si="43"/>
        <v>70000</v>
      </c>
      <c r="J119" s="22">
        <f t="shared" si="43"/>
        <v>0</v>
      </c>
      <c r="K119" s="22">
        <f t="shared" si="43"/>
        <v>0</v>
      </c>
      <c r="L119" s="22">
        <f t="shared" si="43"/>
        <v>0</v>
      </c>
      <c r="M119" s="22">
        <f t="shared" si="43"/>
        <v>0</v>
      </c>
      <c r="N119" s="22">
        <f t="shared" si="43"/>
        <v>70000</v>
      </c>
    </row>
    <row r="120" spans="1:14" x14ac:dyDescent="0.3">
      <c r="A120" s="20"/>
      <c r="B120" s="20"/>
      <c r="C120" s="20"/>
      <c r="D120" s="20"/>
      <c r="E120" s="20"/>
      <c r="F120" s="21" t="s">
        <v>147</v>
      </c>
      <c r="G120" s="21" t="s">
        <v>148</v>
      </c>
      <c r="H120" s="22">
        <v>0</v>
      </c>
      <c r="I120" s="22">
        <v>70000</v>
      </c>
      <c r="J120" s="22">
        <v>0</v>
      </c>
      <c r="K120" s="22">
        <v>0</v>
      </c>
      <c r="L120" s="22">
        <v>0</v>
      </c>
      <c r="M120" s="22">
        <v>0</v>
      </c>
      <c r="N120" s="22">
        <f>+H120+I120+J120+K120+L120+M120</f>
        <v>70000</v>
      </c>
    </row>
    <row r="121" spans="1:14" x14ac:dyDescent="0.3">
      <c r="A121" s="8"/>
      <c r="B121" s="8"/>
      <c r="C121" s="9" t="s">
        <v>149</v>
      </c>
      <c r="D121" s="8"/>
      <c r="E121" s="8"/>
      <c r="F121" s="8"/>
      <c r="G121" s="9" t="s">
        <v>150</v>
      </c>
      <c r="H121" s="10">
        <f t="shared" ref="H121:N123" si="44">+H122</f>
        <v>72801</v>
      </c>
      <c r="I121" s="10">
        <f t="shared" si="44"/>
        <v>0</v>
      </c>
      <c r="J121" s="10">
        <f t="shared" si="44"/>
        <v>13849</v>
      </c>
      <c r="K121" s="10">
        <f t="shared" si="44"/>
        <v>13849</v>
      </c>
      <c r="L121" s="10">
        <f t="shared" si="44"/>
        <v>13000</v>
      </c>
      <c r="M121" s="10">
        <f t="shared" si="44"/>
        <v>13000</v>
      </c>
      <c r="N121" s="10">
        <f t="shared" si="44"/>
        <v>126499</v>
      </c>
    </row>
    <row r="122" spans="1:14" x14ac:dyDescent="0.3">
      <c r="A122" s="17"/>
      <c r="B122" s="17"/>
      <c r="C122" s="17"/>
      <c r="D122" s="18" t="s">
        <v>138</v>
      </c>
      <c r="E122" s="17"/>
      <c r="F122" s="17"/>
      <c r="G122" s="18" t="s">
        <v>142</v>
      </c>
      <c r="H122" s="19">
        <f t="shared" si="44"/>
        <v>72801</v>
      </c>
      <c r="I122" s="19">
        <f t="shared" si="44"/>
        <v>0</v>
      </c>
      <c r="J122" s="19">
        <f t="shared" si="44"/>
        <v>13849</v>
      </c>
      <c r="K122" s="19">
        <f t="shared" si="44"/>
        <v>13849</v>
      </c>
      <c r="L122" s="19">
        <f t="shared" si="44"/>
        <v>13000</v>
      </c>
      <c r="M122" s="19">
        <f t="shared" si="44"/>
        <v>13000</v>
      </c>
      <c r="N122" s="19">
        <f t="shared" si="44"/>
        <v>126499</v>
      </c>
    </row>
    <row r="123" spans="1:14" x14ac:dyDescent="0.3">
      <c r="A123" s="20"/>
      <c r="B123" s="20"/>
      <c r="C123" s="20"/>
      <c r="D123" s="20"/>
      <c r="E123" s="21" t="s">
        <v>22</v>
      </c>
      <c r="F123" s="20"/>
      <c r="G123" s="21" t="s">
        <v>23</v>
      </c>
      <c r="H123" s="22">
        <f t="shared" si="44"/>
        <v>72801</v>
      </c>
      <c r="I123" s="22">
        <f t="shared" si="44"/>
        <v>0</v>
      </c>
      <c r="J123" s="22">
        <f t="shared" si="44"/>
        <v>13849</v>
      </c>
      <c r="K123" s="22">
        <f t="shared" si="44"/>
        <v>13849</v>
      </c>
      <c r="L123" s="22">
        <f t="shared" si="44"/>
        <v>13000</v>
      </c>
      <c r="M123" s="22">
        <f t="shared" si="44"/>
        <v>13000</v>
      </c>
      <c r="N123" s="22">
        <f t="shared" si="44"/>
        <v>126499</v>
      </c>
    </row>
    <row r="124" spans="1:14" x14ac:dyDescent="0.3">
      <c r="A124" s="20"/>
      <c r="B124" s="20"/>
      <c r="C124" s="20"/>
      <c r="D124" s="20"/>
      <c r="E124" s="20"/>
      <c r="F124" s="21" t="s">
        <v>73</v>
      </c>
      <c r="G124" s="21" t="s">
        <v>74</v>
      </c>
      <c r="H124" s="22">
        <v>72801</v>
      </c>
      <c r="I124" s="22">
        <v>0</v>
      </c>
      <c r="J124" s="22">
        <v>13849</v>
      </c>
      <c r="K124" s="22">
        <v>13849</v>
      </c>
      <c r="L124" s="22">
        <v>13000</v>
      </c>
      <c r="M124" s="22">
        <v>13000</v>
      </c>
      <c r="N124" s="22">
        <f>+H124+I124+J124+K124+L124+M124</f>
        <v>126499</v>
      </c>
    </row>
    <row r="125" spans="1:14" x14ac:dyDescent="0.3">
      <c r="A125" s="8"/>
      <c r="B125" s="8"/>
      <c r="C125" s="9" t="s">
        <v>151</v>
      </c>
      <c r="D125" s="8"/>
      <c r="E125" s="8"/>
      <c r="F125" s="8"/>
      <c r="G125" s="9" t="s">
        <v>152</v>
      </c>
      <c r="H125" s="10">
        <f t="shared" ref="H125:N127" si="45">+H126</f>
        <v>40000</v>
      </c>
      <c r="I125" s="10">
        <f t="shared" si="45"/>
        <v>0</v>
      </c>
      <c r="J125" s="10">
        <f t="shared" si="45"/>
        <v>0</v>
      </c>
      <c r="K125" s="10">
        <f t="shared" si="45"/>
        <v>0</v>
      </c>
      <c r="L125" s="10">
        <f t="shared" si="45"/>
        <v>0</v>
      </c>
      <c r="M125" s="10">
        <f t="shared" si="45"/>
        <v>0</v>
      </c>
      <c r="N125" s="10">
        <f t="shared" si="45"/>
        <v>40000</v>
      </c>
    </row>
    <row r="126" spans="1:14" x14ac:dyDescent="0.3">
      <c r="A126" s="17"/>
      <c r="B126" s="17"/>
      <c r="C126" s="17"/>
      <c r="D126" s="18" t="s">
        <v>138</v>
      </c>
      <c r="E126" s="17"/>
      <c r="F126" s="17"/>
      <c r="G126" s="18" t="s">
        <v>142</v>
      </c>
      <c r="H126" s="19">
        <f t="shared" si="45"/>
        <v>40000</v>
      </c>
      <c r="I126" s="19">
        <f t="shared" si="45"/>
        <v>0</v>
      </c>
      <c r="J126" s="19">
        <f t="shared" si="45"/>
        <v>0</v>
      </c>
      <c r="K126" s="19">
        <f t="shared" si="45"/>
        <v>0</v>
      </c>
      <c r="L126" s="19">
        <f t="shared" si="45"/>
        <v>0</v>
      </c>
      <c r="M126" s="19">
        <f t="shared" si="45"/>
        <v>0</v>
      </c>
      <c r="N126" s="19">
        <f t="shared" si="45"/>
        <v>40000</v>
      </c>
    </row>
    <row r="127" spans="1:14" x14ac:dyDescent="0.3">
      <c r="A127" s="20"/>
      <c r="B127" s="20"/>
      <c r="C127" s="20"/>
      <c r="D127" s="20"/>
      <c r="E127" s="21" t="s">
        <v>22</v>
      </c>
      <c r="F127" s="20"/>
      <c r="G127" s="21" t="s">
        <v>23</v>
      </c>
      <c r="H127" s="22">
        <f t="shared" si="45"/>
        <v>40000</v>
      </c>
      <c r="I127" s="22">
        <f t="shared" si="45"/>
        <v>0</v>
      </c>
      <c r="J127" s="22">
        <f t="shared" si="45"/>
        <v>0</v>
      </c>
      <c r="K127" s="22">
        <f t="shared" si="45"/>
        <v>0</v>
      </c>
      <c r="L127" s="22">
        <f t="shared" si="45"/>
        <v>0</v>
      </c>
      <c r="M127" s="22">
        <f t="shared" si="45"/>
        <v>0</v>
      </c>
      <c r="N127" s="22">
        <f t="shared" si="45"/>
        <v>40000</v>
      </c>
    </row>
    <row r="128" spans="1:14" x14ac:dyDescent="0.3">
      <c r="A128" s="20"/>
      <c r="B128" s="20"/>
      <c r="C128" s="20"/>
      <c r="D128" s="20"/>
      <c r="E128" s="20"/>
      <c r="F128" s="21" t="s">
        <v>147</v>
      </c>
      <c r="G128" s="21" t="s">
        <v>148</v>
      </c>
      <c r="H128" s="22">
        <v>40000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f>+H128+I128+J128+K128+L128+M128</f>
        <v>40000</v>
      </c>
    </row>
    <row r="129" spans="1:14" x14ac:dyDescent="0.3">
      <c r="A129" s="14"/>
      <c r="B129" s="15" t="s">
        <v>153</v>
      </c>
      <c r="C129" s="14"/>
      <c r="D129" s="14"/>
      <c r="E129" s="14"/>
      <c r="F129" s="14"/>
      <c r="G129" s="15" t="s">
        <v>154</v>
      </c>
      <c r="H129" s="16">
        <f t="shared" ref="H129:N129" si="46">+H130+H134+H142+H146+H152+H156+H160+H164+H168+H172+H176</f>
        <v>3241656.4899999998</v>
      </c>
      <c r="I129" s="16">
        <f t="shared" si="46"/>
        <v>842970</v>
      </c>
      <c r="J129" s="16">
        <f t="shared" si="46"/>
        <v>1022617</v>
      </c>
      <c r="K129" s="16">
        <f t="shared" si="46"/>
        <v>914006</v>
      </c>
      <c r="L129" s="16">
        <f t="shared" si="46"/>
        <v>608344</v>
      </c>
      <c r="M129" s="16">
        <f t="shared" si="46"/>
        <v>1438000</v>
      </c>
      <c r="N129" s="16">
        <f t="shared" si="46"/>
        <v>8067593.4900000002</v>
      </c>
    </row>
    <row r="130" spans="1:14" x14ac:dyDescent="0.3">
      <c r="A130" s="8"/>
      <c r="B130" s="8"/>
      <c r="C130" s="9" t="s">
        <v>155</v>
      </c>
      <c r="D130" s="8"/>
      <c r="E130" s="8"/>
      <c r="F130" s="8"/>
      <c r="G130" s="9" t="s">
        <v>156</v>
      </c>
      <c r="H130" s="10">
        <f t="shared" ref="H130:N132" si="47">+H131</f>
        <v>0</v>
      </c>
      <c r="I130" s="10">
        <f t="shared" si="47"/>
        <v>0</v>
      </c>
      <c r="J130" s="10">
        <f t="shared" si="47"/>
        <v>0</v>
      </c>
      <c r="K130" s="10">
        <f t="shared" si="47"/>
        <v>625939</v>
      </c>
      <c r="L130" s="10">
        <f t="shared" si="47"/>
        <v>0</v>
      </c>
      <c r="M130" s="10">
        <f t="shared" si="47"/>
        <v>0</v>
      </c>
      <c r="N130" s="10">
        <f t="shared" si="47"/>
        <v>625939</v>
      </c>
    </row>
    <row r="131" spans="1:14" x14ac:dyDescent="0.3">
      <c r="A131" s="17"/>
      <c r="B131" s="17"/>
      <c r="C131" s="17"/>
      <c r="D131" s="18" t="s">
        <v>157</v>
      </c>
      <c r="E131" s="17"/>
      <c r="F131" s="17"/>
      <c r="G131" s="18" t="s">
        <v>158</v>
      </c>
      <c r="H131" s="19">
        <f t="shared" si="47"/>
        <v>0</v>
      </c>
      <c r="I131" s="19">
        <f t="shared" si="47"/>
        <v>0</v>
      </c>
      <c r="J131" s="19">
        <f t="shared" si="47"/>
        <v>0</v>
      </c>
      <c r="K131" s="19">
        <f t="shared" si="47"/>
        <v>625939</v>
      </c>
      <c r="L131" s="19">
        <f t="shared" si="47"/>
        <v>0</v>
      </c>
      <c r="M131" s="19">
        <f t="shared" si="47"/>
        <v>0</v>
      </c>
      <c r="N131" s="19">
        <f t="shared" si="47"/>
        <v>625939</v>
      </c>
    </row>
    <row r="132" spans="1:14" x14ac:dyDescent="0.3">
      <c r="A132" s="20"/>
      <c r="B132" s="20"/>
      <c r="C132" s="20"/>
      <c r="D132" s="20"/>
      <c r="E132" s="21" t="s">
        <v>22</v>
      </c>
      <c r="F132" s="20"/>
      <c r="G132" s="21" t="s">
        <v>23</v>
      </c>
      <c r="H132" s="22">
        <f t="shared" si="47"/>
        <v>0</v>
      </c>
      <c r="I132" s="22">
        <f t="shared" si="47"/>
        <v>0</v>
      </c>
      <c r="J132" s="22">
        <f t="shared" si="47"/>
        <v>0</v>
      </c>
      <c r="K132" s="22">
        <f t="shared" si="47"/>
        <v>625939</v>
      </c>
      <c r="L132" s="22">
        <f t="shared" si="47"/>
        <v>0</v>
      </c>
      <c r="M132" s="22">
        <f t="shared" si="47"/>
        <v>0</v>
      </c>
      <c r="N132" s="22">
        <f t="shared" si="47"/>
        <v>625939</v>
      </c>
    </row>
    <row r="133" spans="1:14" x14ac:dyDescent="0.3">
      <c r="A133" s="20"/>
      <c r="B133" s="20"/>
      <c r="C133" s="20"/>
      <c r="D133" s="20"/>
      <c r="E133" s="20"/>
      <c r="F133" s="21" t="s">
        <v>159</v>
      </c>
      <c r="G133" s="21" t="s">
        <v>160</v>
      </c>
      <c r="H133" s="22">
        <v>0</v>
      </c>
      <c r="I133" s="22">
        <v>0</v>
      </c>
      <c r="J133" s="22">
        <v>0</v>
      </c>
      <c r="K133" s="22">
        <v>625939</v>
      </c>
      <c r="L133" s="22">
        <v>0</v>
      </c>
      <c r="M133" s="22">
        <v>0</v>
      </c>
      <c r="N133" s="22">
        <f>+H133+I133+J133+K133+L133+M133</f>
        <v>625939</v>
      </c>
    </row>
    <row r="134" spans="1:14" x14ac:dyDescent="0.3">
      <c r="A134" s="8"/>
      <c r="B134" s="8"/>
      <c r="C134" s="9" t="s">
        <v>161</v>
      </c>
      <c r="D134" s="8"/>
      <c r="E134" s="8"/>
      <c r="F134" s="8"/>
      <c r="G134" s="9" t="s">
        <v>162</v>
      </c>
      <c r="H134" s="10">
        <f t="shared" ref="H134:N134" si="48">+H135</f>
        <v>1357555.77</v>
      </c>
      <c r="I134" s="10">
        <f t="shared" si="48"/>
        <v>0</v>
      </c>
      <c r="J134" s="10">
        <f t="shared" si="48"/>
        <v>0</v>
      </c>
      <c r="K134" s="10">
        <f t="shared" si="48"/>
        <v>0</v>
      </c>
      <c r="L134" s="10">
        <f t="shared" si="48"/>
        <v>0</v>
      </c>
      <c r="M134" s="10">
        <f t="shared" si="48"/>
        <v>0</v>
      </c>
      <c r="N134" s="10">
        <f t="shared" si="48"/>
        <v>1357555.77</v>
      </c>
    </row>
    <row r="135" spans="1:14" x14ac:dyDescent="0.3">
      <c r="A135" s="17"/>
      <c r="B135" s="17"/>
      <c r="C135" s="17"/>
      <c r="D135" s="18" t="s">
        <v>163</v>
      </c>
      <c r="E135" s="17"/>
      <c r="F135" s="17"/>
      <c r="G135" s="18" t="s">
        <v>164</v>
      </c>
      <c r="H135" s="19">
        <f t="shared" ref="H135:N135" si="49">+H136+H138</f>
        <v>1357555.77</v>
      </c>
      <c r="I135" s="19">
        <f t="shared" si="49"/>
        <v>0</v>
      </c>
      <c r="J135" s="19">
        <f t="shared" si="49"/>
        <v>0</v>
      </c>
      <c r="K135" s="19">
        <f t="shared" si="49"/>
        <v>0</v>
      </c>
      <c r="L135" s="19">
        <f t="shared" si="49"/>
        <v>0</v>
      </c>
      <c r="M135" s="19">
        <f t="shared" si="49"/>
        <v>0</v>
      </c>
      <c r="N135" s="19">
        <f t="shared" si="49"/>
        <v>1357555.77</v>
      </c>
    </row>
    <row r="136" spans="1:14" x14ac:dyDescent="0.3">
      <c r="A136" s="20"/>
      <c r="B136" s="20"/>
      <c r="C136" s="20"/>
      <c r="D136" s="20"/>
      <c r="E136" s="21" t="s">
        <v>81</v>
      </c>
      <c r="F136" s="20"/>
      <c r="G136" s="21" t="s">
        <v>82</v>
      </c>
      <c r="H136" s="22">
        <f t="shared" ref="H136:N136" si="50">+H137</f>
        <v>1215851.5</v>
      </c>
      <c r="I136" s="22">
        <f t="shared" si="50"/>
        <v>0</v>
      </c>
      <c r="J136" s="22">
        <f t="shared" si="50"/>
        <v>0</v>
      </c>
      <c r="K136" s="22">
        <f t="shared" si="50"/>
        <v>0</v>
      </c>
      <c r="L136" s="22">
        <f t="shared" si="50"/>
        <v>0</v>
      </c>
      <c r="M136" s="22">
        <f t="shared" si="50"/>
        <v>0</v>
      </c>
      <c r="N136" s="22">
        <f t="shared" si="50"/>
        <v>1215851.5</v>
      </c>
    </row>
    <row r="137" spans="1:14" x14ac:dyDescent="0.3">
      <c r="A137" s="20"/>
      <c r="B137" s="20"/>
      <c r="C137" s="20"/>
      <c r="D137" s="20"/>
      <c r="E137" s="20"/>
      <c r="F137" s="21" t="s">
        <v>83</v>
      </c>
      <c r="G137" s="21" t="s">
        <v>84</v>
      </c>
      <c r="H137" s="22">
        <v>1215851.5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f>+H137+I137+J137+K137+L137+M137</f>
        <v>1215851.5</v>
      </c>
    </row>
    <row r="138" spans="1:14" x14ac:dyDescent="0.3">
      <c r="A138" s="20"/>
      <c r="B138" s="20"/>
      <c r="C138" s="20"/>
      <c r="D138" s="20"/>
      <c r="E138" s="21" t="s">
        <v>22</v>
      </c>
      <c r="F138" s="20"/>
      <c r="G138" s="21" t="s">
        <v>23</v>
      </c>
      <c r="H138" s="22">
        <f t="shared" ref="H138:N138" si="51">+H139+H140+H141</f>
        <v>141704.26999999999</v>
      </c>
      <c r="I138" s="22">
        <f t="shared" si="51"/>
        <v>0</v>
      </c>
      <c r="J138" s="22">
        <f t="shared" si="51"/>
        <v>0</v>
      </c>
      <c r="K138" s="22">
        <f t="shared" si="51"/>
        <v>0</v>
      </c>
      <c r="L138" s="22">
        <f t="shared" si="51"/>
        <v>0</v>
      </c>
      <c r="M138" s="22">
        <f t="shared" si="51"/>
        <v>0</v>
      </c>
      <c r="N138" s="22">
        <f t="shared" si="51"/>
        <v>141704.26999999999</v>
      </c>
    </row>
    <row r="139" spans="1:14" x14ac:dyDescent="0.3">
      <c r="A139" s="20"/>
      <c r="B139" s="20"/>
      <c r="C139" s="20"/>
      <c r="D139" s="20"/>
      <c r="E139" s="20"/>
      <c r="F139" s="21" t="s">
        <v>124</v>
      </c>
      <c r="G139" s="21" t="s">
        <v>125</v>
      </c>
      <c r="H139" s="22">
        <v>993.71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f>+H139+I139+J139+K139+L139+M139</f>
        <v>993.71</v>
      </c>
    </row>
    <row r="140" spans="1:14" x14ac:dyDescent="0.3">
      <c r="A140" s="20"/>
      <c r="B140" s="20"/>
      <c r="C140" s="20"/>
      <c r="D140" s="20"/>
      <c r="E140" s="20"/>
      <c r="F140" s="21" t="s">
        <v>83</v>
      </c>
      <c r="G140" s="21" t="s">
        <v>84</v>
      </c>
      <c r="H140" s="22">
        <v>135139.45000000001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f>+H140+I140+J140+K140+L140+M140</f>
        <v>135139.45000000001</v>
      </c>
    </row>
    <row r="141" spans="1:14" x14ac:dyDescent="0.3">
      <c r="A141" s="20"/>
      <c r="B141" s="20"/>
      <c r="C141" s="20"/>
      <c r="D141" s="20"/>
      <c r="E141" s="20"/>
      <c r="F141" s="21" t="s">
        <v>93</v>
      </c>
      <c r="G141" s="21" t="s">
        <v>94</v>
      </c>
      <c r="H141" s="22">
        <v>5571.11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f>+H141+I141+J141+K141+L141+M141</f>
        <v>5571.11</v>
      </c>
    </row>
    <row r="142" spans="1:14" x14ac:dyDescent="0.3">
      <c r="A142" s="8"/>
      <c r="B142" s="8"/>
      <c r="C142" s="9" t="s">
        <v>165</v>
      </c>
      <c r="D142" s="8"/>
      <c r="E142" s="8"/>
      <c r="F142" s="8"/>
      <c r="G142" s="9" t="s">
        <v>166</v>
      </c>
      <c r="H142" s="10">
        <f t="shared" ref="H142:N144" si="52">+H143</f>
        <v>0</v>
      </c>
      <c r="I142" s="10">
        <f t="shared" si="52"/>
        <v>190000</v>
      </c>
      <c r="J142" s="10">
        <f t="shared" si="52"/>
        <v>0</v>
      </c>
      <c r="K142" s="10">
        <f t="shared" si="52"/>
        <v>0</v>
      </c>
      <c r="L142" s="10">
        <f t="shared" si="52"/>
        <v>0</v>
      </c>
      <c r="M142" s="10">
        <f t="shared" si="52"/>
        <v>0</v>
      </c>
      <c r="N142" s="10">
        <f t="shared" si="52"/>
        <v>190000</v>
      </c>
    </row>
    <row r="143" spans="1:14" x14ac:dyDescent="0.3">
      <c r="A143" s="17"/>
      <c r="B143" s="17"/>
      <c r="C143" s="17"/>
      <c r="D143" s="18" t="s">
        <v>157</v>
      </c>
      <c r="E143" s="17"/>
      <c r="F143" s="17"/>
      <c r="G143" s="18" t="s">
        <v>158</v>
      </c>
      <c r="H143" s="19">
        <f t="shared" si="52"/>
        <v>0</v>
      </c>
      <c r="I143" s="19">
        <f t="shared" si="52"/>
        <v>190000</v>
      </c>
      <c r="J143" s="19">
        <f t="shared" si="52"/>
        <v>0</v>
      </c>
      <c r="K143" s="19">
        <f t="shared" si="52"/>
        <v>0</v>
      </c>
      <c r="L143" s="19">
        <f t="shared" si="52"/>
        <v>0</v>
      </c>
      <c r="M143" s="19">
        <f t="shared" si="52"/>
        <v>0</v>
      </c>
      <c r="N143" s="19">
        <f t="shared" si="52"/>
        <v>190000</v>
      </c>
    </row>
    <row r="144" spans="1:14" x14ac:dyDescent="0.3">
      <c r="A144" s="20"/>
      <c r="B144" s="20"/>
      <c r="C144" s="20"/>
      <c r="D144" s="20"/>
      <c r="E144" s="21" t="s">
        <v>22</v>
      </c>
      <c r="F144" s="20"/>
      <c r="G144" s="21" t="s">
        <v>23</v>
      </c>
      <c r="H144" s="22">
        <f t="shared" si="52"/>
        <v>0</v>
      </c>
      <c r="I144" s="22">
        <f t="shared" si="52"/>
        <v>190000</v>
      </c>
      <c r="J144" s="22">
        <f t="shared" si="52"/>
        <v>0</v>
      </c>
      <c r="K144" s="22">
        <f t="shared" si="52"/>
        <v>0</v>
      </c>
      <c r="L144" s="22">
        <f t="shared" si="52"/>
        <v>0</v>
      </c>
      <c r="M144" s="22">
        <f t="shared" si="52"/>
        <v>0</v>
      </c>
      <c r="N144" s="22">
        <f t="shared" si="52"/>
        <v>190000</v>
      </c>
    </row>
    <row r="145" spans="1:14" x14ac:dyDescent="0.3">
      <c r="A145" s="20"/>
      <c r="B145" s="20"/>
      <c r="C145" s="20"/>
      <c r="D145" s="20"/>
      <c r="E145" s="20"/>
      <c r="F145" s="21" t="s">
        <v>159</v>
      </c>
      <c r="G145" s="21" t="s">
        <v>160</v>
      </c>
      <c r="H145" s="22">
        <v>0</v>
      </c>
      <c r="I145" s="22">
        <v>190000</v>
      </c>
      <c r="J145" s="22">
        <v>0</v>
      </c>
      <c r="K145" s="22">
        <v>0</v>
      </c>
      <c r="L145" s="22">
        <v>0</v>
      </c>
      <c r="M145" s="22">
        <v>0</v>
      </c>
      <c r="N145" s="22">
        <f>+H145+I145+J145+K145+L145+M145</f>
        <v>190000</v>
      </c>
    </row>
    <row r="146" spans="1:14" x14ac:dyDescent="0.3">
      <c r="A146" s="8"/>
      <c r="B146" s="8"/>
      <c r="C146" s="9" t="s">
        <v>167</v>
      </c>
      <c r="D146" s="8"/>
      <c r="E146" s="8"/>
      <c r="F146" s="8"/>
      <c r="G146" s="9" t="s">
        <v>168</v>
      </c>
      <c r="H146" s="10">
        <f t="shared" ref="H146:N146" si="53">+H147</f>
        <v>1628559.9</v>
      </c>
      <c r="I146" s="10">
        <f t="shared" si="53"/>
        <v>0</v>
      </c>
      <c r="J146" s="10">
        <f t="shared" si="53"/>
        <v>0</v>
      </c>
      <c r="K146" s="10">
        <f t="shared" si="53"/>
        <v>0</v>
      </c>
      <c r="L146" s="10">
        <f t="shared" si="53"/>
        <v>0</v>
      </c>
      <c r="M146" s="10">
        <f t="shared" si="53"/>
        <v>0</v>
      </c>
      <c r="N146" s="10">
        <f t="shared" si="53"/>
        <v>1628559.9</v>
      </c>
    </row>
    <row r="147" spans="1:14" x14ac:dyDescent="0.3">
      <c r="A147" s="17"/>
      <c r="B147" s="17"/>
      <c r="C147" s="17"/>
      <c r="D147" s="18" t="s">
        <v>169</v>
      </c>
      <c r="E147" s="17"/>
      <c r="F147" s="17"/>
      <c r="G147" s="18" t="s">
        <v>170</v>
      </c>
      <c r="H147" s="19">
        <f t="shared" ref="H147:N147" si="54">+H148+H150</f>
        <v>1628559.9</v>
      </c>
      <c r="I147" s="19">
        <f t="shared" si="54"/>
        <v>0</v>
      </c>
      <c r="J147" s="19">
        <f t="shared" si="54"/>
        <v>0</v>
      </c>
      <c r="K147" s="19">
        <f t="shared" si="54"/>
        <v>0</v>
      </c>
      <c r="L147" s="19">
        <f t="shared" si="54"/>
        <v>0</v>
      </c>
      <c r="M147" s="19">
        <f t="shared" si="54"/>
        <v>0</v>
      </c>
      <c r="N147" s="19">
        <f t="shared" si="54"/>
        <v>1628559.9</v>
      </c>
    </row>
    <row r="148" spans="1:14" x14ac:dyDescent="0.3">
      <c r="A148" s="20"/>
      <c r="B148" s="20"/>
      <c r="C148" s="20"/>
      <c r="D148" s="20"/>
      <c r="E148" s="21" t="s">
        <v>81</v>
      </c>
      <c r="F148" s="20"/>
      <c r="G148" s="21" t="s">
        <v>82</v>
      </c>
      <c r="H148" s="22">
        <f t="shared" ref="H148:N148" si="55">+H149</f>
        <v>482526.49</v>
      </c>
      <c r="I148" s="22">
        <f t="shared" si="55"/>
        <v>0</v>
      </c>
      <c r="J148" s="22">
        <f t="shared" si="55"/>
        <v>0</v>
      </c>
      <c r="K148" s="22">
        <f t="shared" si="55"/>
        <v>0</v>
      </c>
      <c r="L148" s="22">
        <f t="shared" si="55"/>
        <v>0</v>
      </c>
      <c r="M148" s="22">
        <f t="shared" si="55"/>
        <v>0</v>
      </c>
      <c r="N148" s="22">
        <f t="shared" si="55"/>
        <v>482526.49</v>
      </c>
    </row>
    <row r="149" spans="1:14" x14ac:dyDescent="0.3">
      <c r="A149" s="20"/>
      <c r="B149" s="20"/>
      <c r="C149" s="20"/>
      <c r="D149" s="20"/>
      <c r="E149" s="20"/>
      <c r="F149" s="21" t="s">
        <v>83</v>
      </c>
      <c r="G149" s="21" t="s">
        <v>84</v>
      </c>
      <c r="H149" s="22">
        <v>482526.49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f>+H149+I149+J149+K149+L149+M149</f>
        <v>482526.49</v>
      </c>
    </row>
    <row r="150" spans="1:14" x14ac:dyDescent="0.3">
      <c r="A150" s="20"/>
      <c r="B150" s="20"/>
      <c r="C150" s="20"/>
      <c r="D150" s="20"/>
      <c r="E150" s="21" t="s">
        <v>22</v>
      </c>
      <c r="F150" s="20"/>
      <c r="G150" s="21" t="s">
        <v>23</v>
      </c>
      <c r="H150" s="22">
        <f t="shared" ref="H150:N150" si="56">+H151</f>
        <v>1146033.4099999999</v>
      </c>
      <c r="I150" s="22">
        <f t="shared" si="56"/>
        <v>0</v>
      </c>
      <c r="J150" s="22">
        <f t="shared" si="56"/>
        <v>0</v>
      </c>
      <c r="K150" s="22">
        <f t="shared" si="56"/>
        <v>0</v>
      </c>
      <c r="L150" s="22">
        <f t="shared" si="56"/>
        <v>0</v>
      </c>
      <c r="M150" s="22">
        <f t="shared" si="56"/>
        <v>0</v>
      </c>
      <c r="N150" s="22">
        <f t="shared" si="56"/>
        <v>1146033.4099999999</v>
      </c>
    </row>
    <row r="151" spans="1:14" x14ac:dyDescent="0.3">
      <c r="A151" s="20"/>
      <c r="B151" s="20"/>
      <c r="C151" s="20"/>
      <c r="D151" s="20"/>
      <c r="E151" s="20"/>
      <c r="F151" s="21" t="s">
        <v>83</v>
      </c>
      <c r="G151" s="21" t="s">
        <v>84</v>
      </c>
      <c r="H151" s="22">
        <v>1146033.4099999999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f>+H151+I151+J151+K151+L151+M151</f>
        <v>1146033.4099999999</v>
      </c>
    </row>
    <row r="152" spans="1:14" x14ac:dyDescent="0.3">
      <c r="A152" s="8"/>
      <c r="B152" s="8"/>
      <c r="C152" s="9" t="s">
        <v>171</v>
      </c>
      <c r="D152" s="8"/>
      <c r="E152" s="8"/>
      <c r="F152" s="8"/>
      <c r="G152" s="9" t="s">
        <v>172</v>
      </c>
      <c r="H152" s="10">
        <f t="shared" ref="H152:N154" si="57">+H153</f>
        <v>0</v>
      </c>
      <c r="I152" s="10">
        <f t="shared" si="57"/>
        <v>0</v>
      </c>
      <c r="J152" s="10">
        <f t="shared" si="57"/>
        <v>0</v>
      </c>
      <c r="K152" s="10">
        <f t="shared" si="57"/>
        <v>0</v>
      </c>
      <c r="L152" s="10">
        <f t="shared" si="57"/>
        <v>553344</v>
      </c>
      <c r="M152" s="10">
        <f t="shared" si="57"/>
        <v>833000</v>
      </c>
      <c r="N152" s="10">
        <f t="shared" si="57"/>
        <v>1386344</v>
      </c>
    </row>
    <row r="153" spans="1:14" x14ac:dyDescent="0.3">
      <c r="A153" s="17"/>
      <c r="B153" s="17"/>
      <c r="C153" s="17"/>
      <c r="D153" s="18" t="s">
        <v>157</v>
      </c>
      <c r="E153" s="17"/>
      <c r="F153" s="17"/>
      <c r="G153" s="18" t="s">
        <v>158</v>
      </c>
      <c r="H153" s="19">
        <f t="shared" si="57"/>
        <v>0</v>
      </c>
      <c r="I153" s="19">
        <f t="shared" si="57"/>
        <v>0</v>
      </c>
      <c r="J153" s="19">
        <f t="shared" si="57"/>
        <v>0</v>
      </c>
      <c r="K153" s="19">
        <f t="shared" si="57"/>
        <v>0</v>
      </c>
      <c r="L153" s="19">
        <f t="shared" si="57"/>
        <v>553344</v>
      </c>
      <c r="M153" s="19">
        <f t="shared" si="57"/>
        <v>833000</v>
      </c>
      <c r="N153" s="19">
        <f t="shared" si="57"/>
        <v>1386344</v>
      </c>
    </row>
    <row r="154" spans="1:14" x14ac:dyDescent="0.3">
      <c r="A154" s="20"/>
      <c r="B154" s="20"/>
      <c r="C154" s="20"/>
      <c r="D154" s="20"/>
      <c r="E154" s="21" t="s">
        <v>81</v>
      </c>
      <c r="F154" s="20"/>
      <c r="G154" s="21" t="s">
        <v>82</v>
      </c>
      <c r="H154" s="22">
        <f t="shared" si="57"/>
        <v>0</v>
      </c>
      <c r="I154" s="22">
        <f t="shared" si="57"/>
        <v>0</v>
      </c>
      <c r="J154" s="22">
        <f t="shared" si="57"/>
        <v>0</v>
      </c>
      <c r="K154" s="22">
        <f t="shared" si="57"/>
        <v>0</v>
      </c>
      <c r="L154" s="22">
        <f t="shared" si="57"/>
        <v>553344</v>
      </c>
      <c r="M154" s="22">
        <f t="shared" si="57"/>
        <v>833000</v>
      </c>
      <c r="N154" s="22">
        <f t="shared" si="57"/>
        <v>1386344</v>
      </c>
    </row>
    <row r="155" spans="1:14" x14ac:dyDescent="0.3">
      <c r="A155" s="20"/>
      <c r="B155" s="20"/>
      <c r="C155" s="20"/>
      <c r="D155" s="20"/>
      <c r="E155" s="20"/>
      <c r="F155" s="21" t="s">
        <v>159</v>
      </c>
      <c r="G155" s="21" t="s">
        <v>160</v>
      </c>
      <c r="H155" s="22">
        <v>0</v>
      </c>
      <c r="I155" s="22">
        <v>0</v>
      </c>
      <c r="J155" s="22">
        <v>0</v>
      </c>
      <c r="K155" s="22">
        <v>0</v>
      </c>
      <c r="L155" s="22">
        <v>553344</v>
      </c>
      <c r="M155" s="22">
        <v>833000</v>
      </c>
      <c r="N155" s="22">
        <f>+H155+I155+J155+K155+L155+M155</f>
        <v>1386344</v>
      </c>
    </row>
    <row r="156" spans="1:14" x14ac:dyDescent="0.3">
      <c r="A156" s="8"/>
      <c r="B156" s="8"/>
      <c r="C156" s="9" t="s">
        <v>173</v>
      </c>
      <c r="D156" s="8"/>
      <c r="E156" s="8"/>
      <c r="F156" s="8"/>
      <c r="G156" s="9" t="s">
        <v>174</v>
      </c>
      <c r="H156" s="10">
        <f t="shared" ref="H156:N158" si="58">+H157</f>
        <v>0</v>
      </c>
      <c r="I156" s="10">
        <f t="shared" si="58"/>
        <v>200000</v>
      </c>
      <c r="J156" s="10">
        <f t="shared" si="58"/>
        <v>200000</v>
      </c>
      <c r="K156" s="10">
        <f t="shared" si="58"/>
        <v>200000</v>
      </c>
      <c r="L156" s="10">
        <f t="shared" si="58"/>
        <v>50000</v>
      </c>
      <c r="M156" s="10">
        <f t="shared" si="58"/>
        <v>0</v>
      </c>
      <c r="N156" s="10">
        <f t="shared" si="58"/>
        <v>650000</v>
      </c>
    </row>
    <row r="157" spans="1:14" x14ac:dyDescent="0.3">
      <c r="A157" s="17"/>
      <c r="B157" s="17"/>
      <c r="C157" s="17"/>
      <c r="D157" s="18" t="s">
        <v>157</v>
      </c>
      <c r="E157" s="17"/>
      <c r="F157" s="17"/>
      <c r="G157" s="18" t="s">
        <v>158</v>
      </c>
      <c r="H157" s="19">
        <f t="shared" si="58"/>
        <v>0</v>
      </c>
      <c r="I157" s="19">
        <f t="shared" si="58"/>
        <v>200000</v>
      </c>
      <c r="J157" s="19">
        <f t="shared" si="58"/>
        <v>200000</v>
      </c>
      <c r="K157" s="19">
        <f t="shared" si="58"/>
        <v>200000</v>
      </c>
      <c r="L157" s="19">
        <f t="shared" si="58"/>
        <v>50000</v>
      </c>
      <c r="M157" s="19">
        <f t="shared" si="58"/>
        <v>0</v>
      </c>
      <c r="N157" s="19">
        <f t="shared" si="58"/>
        <v>650000</v>
      </c>
    </row>
    <row r="158" spans="1:14" x14ac:dyDescent="0.3">
      <c r="A158" s="20"/>
      <c r="B158" s="20"/>
      <c r="C158" s="20"/>
      <c r="D158" s="20"/>
      <c r="E158" s="21" t="s">
        <v>22</v>
      </c>
      <c r="F158" s="20"/>
      <c r="G158" s="21" t="s">
        <v>23</v>
      </c>
      <c r="H158" s="22">
        <f t="shared" si="58"/>
        <v>0</v>
      </c>
      <c r="I158" s="22">
        <f t="shared" si="58"/>
        <v>200000</v>
      </c>
      <c r="J158" s="22">
        <f t="shared" si="58"/>
        <v>200000</v>
      </c>
      <c r="K158" s="22">
        <f t="shared" si="58"/>
        <v>200000</v>
      </c>
      <c r="L158" s="22">
        <f t="shared" si="58"/>
        <v>50000</v>
      </c>
      <c r="M158" s="22">
        <f t="shared" si="58"/>
        <v>0</v>
      </c>
      <c r="N158" s="22">
        <f t="shared" si="58"/>
        <v>650000</v>
      </c>
    </row>
    <row r="159" spans="1:14" x14ac:dyDescent="0.3">
      <c r="A159" s="20"/>
      <c r="B159" s="20"/>
      <c r="C159" s="20"/>
      <c r="D159" s="20"/>
      <c r="E159" s="20"/>
      <c r="F159" s="21" t="s">
        <v>159</v>
      </c>
      <c r="G159" s="21" t="s">
        <v>160</v>
      </c>
      <c r="H159" s="22">
        <v>0</v>
      </c>
      <c r="I159" s="22">
        <v>200000</v>
      </c>
      <c r="J159" s="22">
        <v>200000</v>
      </c>
      <c r="K159" s="22">
        <v>200000</v>
      </c>
      <c r="L159" s="22">
        <v>50000</v>
      </c>
      <c r="M159" s="22">
        <v>0</v>
      </c>
      <c r="N159" s="22">
        <f>+H159+I159+J159+K159+L159+M159</f>
        <v>650000</v>
      </c>
    </row>
    <row r="160" spans="1:14" x14ac:dyDescent="0.3">
      <c r="A160" s="8"/>
      <c r="B160" s="8"/>
      <c r="C160" s="9" t="s">
        <v>175</v>
      </c>
      <c r="D160" s="8"/>
      <c r="E160" s="8"/>
      <c r="F160" s="8"/>
      <c r="G160" s="9" t="s">
        <v>176</v>
      </c>
      <c r="H160" s="10">
        <f t="shared" ref="H160:N162" si="59">+H161</f>
        <v>5000</v>
      </c>
      <c r="I160" s="10">
        <f t="shared" si="59"/>
        <v>0</v>
      </c>
      <c r="J160" s="10">
        <f t="shared" si="59"/>
        <v>5000</v>
      </c>
      <c r="K160" s="10">
        <f t="shared" si="59"/>
        <v>5000</v>
      </c>
      <c r="L160" s="10">
        <f t="shared" si="59"/>
        <v>5000</v>
      </c>
      <c r="M160" s="10">
        <f t="shared" si="59"/>
        <v>5000</v>
      </c>
      <c r="N160" s="10">
        <f t="shared" si="59"/>
        <v>25000</v>
      </c>
    </row>
    <row r="161" spans="1:14" x14ac:dyDescent="0.3">
      <c r="A161" s="17"/>
      <c r="B161" s="17"/>
      <c r="C161" s="17"/>
      <c r="D161" s="18" t="s">
        <v>157</v>
      </c>
      <c r="E161" s="17"/>
      <c r="F161" s="17"/>
      <c r="G161" s="18" t="s">
        <v>158</v>
      </c>
      <c r="H161" s="19">
        <f t="shared" si="59"/>
        <v>5000</v>
      </c>
      <c r="I161" s="19">
        <f t="shared" si="59"/>
        <v>0</v>
      </c>
      <c r="J161" s="19">
        <f t="shared" si="59"/>
        <v>5000</v>
      </c>
      <c r="K161" s="19">
        <f t="shared" si="59"/>
        <v>5000</v>
      </c>
      <c r="L161" s="19">
        <f t="shared" si="59"/>
        <v>5000</v>
      </c>
      <c r="M161" s="19">
        <f t="shared" si="59"/>
        <v>5000</v>
      </c>
      <c r="N161" s="19">
        <f t="shared" si="59"/>
        <v>25000</v>
      </c>
    </row>
    <row r="162" spans="1:14" x14ac:dyDescent="0.3">
      <c r="A162" s="20"/>
      <c r="B162" s="20"/>
      <c r="C162" s="20"/>
      <c r="D162" s="20"/>
      <c r="E162" s="21" t="s">
        <v>22</v>
      </c>
      <c r="F162" s="20"/>
      <c r="G162" s="21" t="s">
        <v>23</v>
      </c>
      <c r="H162" s="22">
        <f t="shared" si="59"/>
        <v>5000</v>
      </c>
      <c r="I162" s="22">
        <f t="shared" si="59"/>
        <v>0</v>
      </c>
      <c r="J162" s="22">
        <f t="shared" si="59"/>
        <v>5000</v>
      </c>
      <c r="K162" s="22">
        <f t="shared" si="59"/>
        <v>5000</v>
      </c>
      <c r="L162" s="22">
        <f t="shared" si="59"/>
        <v>5000</v>
      </c>
      <c r="M162" s="22">
        <f t="shared" si="59"/>
        <v>5000</v>
      </c>
      <c r="N162" s="22">
        <f t="shared" si="59"/>
        <v>25000</v>
      </c>
    </row>
    <row r="163" spans="1:14" x14ac:dyDescent="0.3">
      <c r="A163" s="20"/>
      <c r="B163" s="20"/>
      <c r="C163" s="20"/>
      <c r="D163" s="20"/>
      <c r="E163" s="20"/>
      <c r="F163" s="21" t="s">
        <v>73</v>
      </c>
      <c r="G163" s="21" t="s">
        <v>74</v>
      </c>
      <c r="H163" s="22">
        <v>5000</v>
      </c>
      <c r="I163" s="22">
        <v>0</v>
      </c>
      <c r="J163" s="22">
        <v>5000</v>
      </c>
      <c r="K163" s="22">
        <v>5000</v>
      </c>
      <c r="L163" s="22">
        <v>5000</v>
      </c>
      <c r="M163" s="22">
        <v>5000</v>
      </c>
      <c r="N163" s="22">
        <f>+H163+I163+J163+K163+L163+M163</f>
        <v>25000</v>
      </c>
    </row>
    <row r="164" spans="1:14" x14ac:dyDescent="0.3">
      <c r="A164" s="8"/>
      <c r="B164" s="8"/>
      <c r="C164" s="9" t="s">
        <v>145</v>
      </c>
      <c r="D164" s="8"/>
      <c r="E164" s="8"/>
      <c r="F164" s="8"/>
      <c r="G164" s="9" t="s">
        <v>146</v>
      </c>
      <c r="H164" s="10">
        <f t="shared" ref="H164:N166" si="60">+H165</f>
        <v>33128</v>
      </c>
      <c r="I164" s="10">
        <f t="shared" si="60"/>
        <v>0</v>
      </c>
      <c r="J164" s="10">
        <f t="shared" si="60"/>
        <v>0</v>
      </c>
      <c r="K164" s="10">
        <f t="shared" si="60"/>
        <v>0</v>
      </c>
      <c r="L164" s="10">
        <f t="shared" si="60"/>
        <v>0</v>
      </c>
      <c r="M164" s="10">
        <f t="shared" si="60"/>
        <v>0</v>
      </c>
      <c r="N164" s="10">
        <f t="shared" si="60"/>
        <v>33128</v>
      </c>
    </row>
    <row r="165" spans="1:14" x14ac:dyDescent="0.3">
      <c r="A165" s="17"/>
      <c r="B165" s="17"/>
      <c r="C165" s="17"/>
      <c r="D165" s="18" t="s">
        <v>157</v>
      </c>
      <c r="E165" s="17"/>
      <c r="F165" s="17"/>
      <c r="G165" s="18" t="s">
        <v>158</v>
      </c>
      <c r="H165" s="19">
        <f t="shared" si="60"/>
        <v>33128</v>
      </c>
      <c r="I165" s="19">
        <f t="shared" si="60"/>
        <v>0</v>
      </c>
      <c r="J165" s="19">
        <f t="shared" si="60"/>
        <v>0</v>
      </c>
      <c r="K165" s="19">
        <f t="shared" si="60"/>
        <v>0</v>
      </c>
      <c r="L165" s="19">
        <f t="shared" si="60"/>
        <v>0</v>
      </c>
      <c r="M165" s="19">
        <f t="shared" si="60"/>
        <v>0</v>
      </c>
      <c r="N165" s="19">
        <f t="shared" si="60"/>
        <v>33128</v>
      </c>
    </row>
    <row r="166" spans="1:14" x14ac:dyDescent="0.3">
      <c r="A166" s="20"/>
      <c r="B166" s="20"/>
      <c r="C166" s="20"/>
      <c r="D166" s="20"/>
      <c r="E166" s="21" t="s">
        <v>22</v>
      </c>
      <c r="F166" s="20"/>
      <c r="G166" s="21" t="s">
        <v>23</v>
      </c>
      <c r="H166" s="22">
        <f t="shared" si="60"/>
        <v>33128</v>
      </c>
      <c r="I166" s="22">
        <f t="shared" si="60"/>
        <v>0</v>
      </c>
      <c r="J166" s="22">
        <f t="shared" si="60"/>
        <v>0</v>
      </c>
      <c r="K166" s="22">
        <f t="shared" si="60"/>
        <v>0</v>
      </c>
      <c r="L166" s="22">
        <f t="shared" si="60"/>
        <v>0</v>
      </c>
      <c r="M166" s="22">
        <f t="shared" si="60"/>
        <v>0</v>
      </c>
      <c r="N166" s="22">
        <f t="shared" si="60"/>
        <v>33128</v>
      </c>
    </row>
    <row r="167" spans="1:14" x14ac:dyDescent="0.3">
      <c r="A167" s="20"/>
      <c r="B167" s="20"/>
      <c r="C167" s="20"/>
      <c r="D167" s="20"/>
      <c r="E167" s="20"/>
      <c r="F167" s="21" t="s">
        <v>147</v>
      </c>
      <c r="G167" s="21" t="s">
        <v>148</v>
      </c>
      <c r="H167" s="22">
        <v>33128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f>+H167+I167+J167+K167+L167+M167</f>
        <v>33128</v>
      </c>
    </row>
    <row r="168" spans="1:14" x14ac:dyDescent="0.3">
      <c r="A168" s="8"/>
      <c r="B168" s="8"/>
      <c r="C168" s="9" t="s">
        <v>177</v>
      </c>
      <c r="D168" s="8"/>
      <c r="E168" s="8"/>
      <c r="F168" s="8"/>
      <c r="G168" s="9" t="s">
        <v>178</v>
      </c>
      <c r="H168" s="10">
        <f t="shared" ref="H168:N170" si="61">+H169</f>
        <v>0</v>
      </c>
      <c r="I168" s="10">
        <f t="shared" si="61"/>
        <v>452970</v>
      </c>
      <c r="J168" s="10">
        <f t="shared" si="61"/>
        <v>800000</v>
      </c>
      <c r="K168" s="10">
        <f t="shared" si="61"/>
        <v>83067</v>
      </c>
      <c r="L168" s="10">
        <f t="shared" si="61"/>
        <v>0</v>
      </c>
      <c r="M168" s="10">
        <f t="shared" si="61"/>
        <v>0</v>
      </c>
      <c r="N168" s="10">
        <f t="shared" si="61"/>
        <v>1336037</v>
      </c>
    </row>
    <row r="169" spans="1:14" x14ac:dyDescent="0.3">
      <c r="A169" s="17"/>
      <c r="B169" s="17"/>
      <c r="C169" s="17"/>
      <c r="D169" s="18" t="s">
        <v>157</v>
      </c>
      <c r="E169" s="17"/>
      <c r="F169" s="17"/>
      <c r="G169" s="18" t="s">
        <v>158</v>
      </c>
      <c r="H169" s="19">
        <f t="shared" si="61"/>
        <v>0</v>
      </c>
      <c r="I169" s="19">
        <f t="shared" si="61"/>
        <v>452970</v>
      </c>
      <c r="J169" s="19">
        <f t="shared" si="61"/>
        <v>800000</v>
      </c>
      <c r="K169" s="19">
        <f t="shared" si="61"/>
        <v>83067</v>
      </c>
      <c r="L169" s="19">
        <f t="shared" si="61"/>
        <v>0</v>
      </c>
      <c r="M169" s="19">
        <f t="shared" si="61"/>
        <v>0</v>
      </c>
      <c r="N169" s="19">
        <f t="shared" si="61"/>
        <v>1336037</v>
      </c>
    </row>
    <row r="170" spans="1:14" x14ac:dyDescent="0.3">
      <c r="A170" s="20"/>
      <c r="B170" s="20"/>
      <c r="C170" s="20"/>
      <c r="D170" s="20"/>
      <c r="E170" s="21" t="s">
        <v>81</v>
      </c>
      <c r="F170" s="20"/>
      <c r="G170" s="21" t="s">
        <v>82</v>
      </c>
      <c r="H170" s="22">
        <f t="shared" si="61"/>
        <v>0</v>
      </c>
      <c r="I170" s="22">
        <f t="shared" si="61"/>
        <v>452970</v>
      </c>
      <c r="J170" s="22">
        <f t="shared" si="61"/>
        <v>800000</v>
      </c>
      <c r="K170" s="22">
        <f t="shared" si="61"/>
        <v>83067</v>
      </c>
      <c r="L170" s="22">
        <f t="shared" si="61"/>
        <v>0</v>
      </c>
      <c r="M170" s="22">
        <f t="shared" si="61"/>
        <v>0</v>
      </c>
      <c r="N170" s="22">
        <f t="shared" si="61"/>
        <v>1336037</v>
      </c>
    </row>
    <row r="171" spans="1:14" x14ac:dyDescent="0.3">
      <c r="A171" s="20"/>
      <c r="B171" s="20"/>
      <c r="C171" s="20"/>
      <c r="D171" s="20"/>
      <c r="E171" s="20"/>
      <c r="F171" s="21" t="s">
        <v>83</v>
      </c>
      <c r="G171" s="21" t="s">
        <v>84</v>
      </c>
      <c r="H171" s="22">
        <v>0</v>
      </c>
      <c r="I171" s="22">
        <v>452970</v>
      </c>
      <c r="J171" s="22">
        <v>800000</v>
      </c>
      <c r="K171" s="22">
        <v>83067</v>
      </c>
      <c r="L171" s="22">
        <v>0</v>
      </c>
      <c r="M171" s="22">
        <v>0</v>
      </c>
      <c r="N171" s="22">
        <f>+H171+I171+J171+K171+L171+M171</f>
        <v>1336037</v>
      </c>
    </row>
    <row r="172" spans="1:14" x14ac:dyDescent="0.3">
      <c r="A172" s="8"/>
      <c r="B172" s="8"/>
      <c r="C172" s="9" t="s">
        <v>179</v>
      </c>
      <c r="D172" s="8"/>
      <c r="E172" s="8"/>
      <c r="F172" s="8"/>
      <c r="G172" s="9" t="s">
        <v>180</v>
      </c>
      <c r="H172" s="10">
        <f t="shared" ref="H172:N174" si="62">+H173</f>
        <v>217412.82</v>
      </c>
      <c r="I172" s="10">
        <f t="shared" si="62"/>
        <v>0</v>
      </c>
      <c r="J172" s="10">
        <f t="shared" si="62"/>
        <v>0</v>
      </c>
      <c r="K172" s="10">
        <f t="shared" si="62"/>
        <v>0</v>
      </c>
      <c r="L172" s="10">
        <f t="shared" si="62"/>
        <v>0</v>
      </c>
      <c r="M172" s="10">
        <f t="shared" si="62"/>
        <v>0</v>
      </c>
      <c r="N172" s="10">
        <f t="shared" si="62"/>
        <v>217412.82</v>
      </c>
    </row>
    <row r="173" spans="1:14" x14ac:dyDescent="0.3">
      <c r="A173" s="17"/>
      <c r="B173" s="17"/>
      <c r="C173" s="17"/>
      <c r="D173" s="18" t="s">
        <v>157</v>
      </c>
      <c r="E173" s="17"/>
      <c r="F173" s="17"/>
      <c r="G173" s="18" t="s">
        <v>158</v>
      </c>
      <c r="H173" s="19">
        <f t="shared" si="62"/>
        <v>217412.82</v>
      </c>
      <c r="I173" s="19">
        <f t="shared" si="62"/>
        <v>0</v>
      </c>
      <c r="J173" s="19">
        <f t="shared" si="62"/>
        <v>0</v>
      </c>
      <c r="K173" s="19">
        <f t="shared" si="62"/>
        <v>0</v>
      </c>
      <c r="L173" s="19">
        <f t="shared" si="62"/>
        <v>0</v>
      </c>
      <c r="M173" s="19">
        <f t="shared" si="62"/>
        <v>0</v>
      </c>
      <c r="N173" s="19">
        <f t="shared" si="62"/>
        <v>217412.82</v>
      </c>
    </row>
    <row r="174" spans="1:14" x14ac:dyDescent="0.3">
      <c r="A174" s="20"/>
      <c r="B174" s="20"/>
      <c r="C174" s="20"/>
      <c r="D174" s="20"/>
      <c r="E174" s="21" t="s">
        <v>22</v>
      </c>
      <c r="F174" s="20"/>
      <c r="G174" s="21" t="s">
        <v>23</v>
      </c>
      <c r="H174" s="22">
        <f t="shared" si="62"/>
        <v>217412.82</v>
      </c>
      <c r="I174" s="22">
        <f t="shared" si="62"/>
        <v>0</v>
      </c>
      <c r="J174" s="22">
        <f t="shared" si="62"/>
        <v>0</v>
      </c>
      <c r="K174" s="22">
        <f t="shared" si="62"/>
        <v>0</v>
      </c>
      <c r="L174" s="22">
        <f t="shared" si="62"/>
        <v>0</v>
      </c>
      <c r="M174" s="22">
        <f t="shared" si="62"/>
        <v>0</v>
      </c>
      <c r="N174" s="22">
        <f t="shared" si="62"/>
        <v>217412.82</v>
      </c>
    </row>
    <row r="175" spans="1:14" x14ac:dyDescent="0.3">
      <c r="A175" s="20"/>
      <c r="B175" s="20"/>
      <c r="C175" s="20"/>
      <c r="D175" s="20"/>
      <c r="E175" s="20"/>
      <c r="F175" s="21" t="s">
        <v>159</v>
      </c>
      <c r="G175" s="21" t="s">
        <v>160</v>
      </c>
      <c r="H175" s="22">
        <v>217412.82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f>+H175+I175+J175+K175+L175+M175</f>
        <v>217412.82</v>
      </c>
    </row>
    <row r="176" spans="1:14" x14ac:dyDescent="0.3">
      <c r="A176" s="8"/>
      <c r="B176" s="8"/>
      <c r="C176" s="9" t="s">
        <v>181</v>
      </c>
      <c r="D176" s="8"/>
      <c r="E176" s="8"/>
      <c r="F176" s="8"/>
      <c r="G176" s="9" t="s">
        <v>182</v>
      </c>
      <c r="H176" s="10">
        <f t="shared" ref="H176:N176" si="63">+H177</f>
        <v>0</v>
      </c>
      <c r="I176" s="10">
        <f t="shared" si="63"/>
        <v>0</v>
      </c>
      <c r="J176" s="10">
        <f t="shared" si="63"/>
        <v>17617</v>
      </c>
      <c r="K176" s="10">
        <f t="shared" si="63"/>
        <v>0</v>
      </c>
      <c r="L176" s="10">
        <f t="shared" si="63"/>
        <v>0</v>
      </c>
      <c r="M176" s="10">
        <f t="shared" si="63"/>
        <v>600000</v>
      </c>
      <c r="N176" s="10">
        <f t="shared" si="63"/>
        <v>617617</v>
      </c>
    </row>
    <row r="177" spans="1:14" x14ac:dyDescent="0.3">
      <c r="A177" s="17"/>
      <c r="B177" s="17"/>
      <c r="C177" s="17"/>
      <c r="D177" s="18" t="s">
        <v>157</v>
      </c>
      <c r="E177" s="17"/>
      <c r="F177" s="17"/>
      <c r="G177" s="18" t="s">
        <v>158</v>
      </c>
      <c r="H177" s="19">
        <f t="shared" ref="H177:N177" si="64">+H178+H180</f>
        <v>0</v>
      </c>
      <c r="I177" s="19">
        <f t="shared" si="64"/>
        <v>0</v>
      </c>
      <c r="J177" s="19">
        <f t="shared" si="64"/>
        <v>17617</v>
      </c>
      <c r="K177" s="19">
        <f t="shared" si="64"/>
        <v>0</v>
      </c>
      <c r="L177" s="19">
        <f t="shared" si="64"/>
        <v>0</v>
      </c>
      <c r="M177" s="19">
        <f t="shared" si="64"/>
        <v>600000</v>
      </c>
      <c r="N177" s="19">
        <f t="shared" si="64"/>
        <v>617617</v>
      </c>
    </row>
    <row r="178" spans="1:14" x14ac:dyDescent="0.3">
      <c r="A178" s="20"/>
      <c r="B178" s="20"/>
      <c r="C178" s="20"/>
      <c r="D178" s="20"/>
      <c r="E178" s="21" t="s">
        <v>81</v>
      </c>
      <c r="F178" s="20"/>
      <c r="G178" s="21" t="s">
        <v>82</v>
      </c>
      <c r="H178" s="22">
        <f t="shared" ref="H178:N178" si="65">+H179</f>
        <v>0</v>
      </c>
      <c r="I178" s="22">
        <f t="shared" si="65"/>
        <v>0</v>
      </c>
      <c r="J178" s="22">
        <f t="shared" si="65"/>
        <v>0</v>
      </c>
      <c r="K178" s="22">
        <f t="shared" si="65"/>
        <v>0</v>
      </c>
      <c r="L178" s="22">
        <f t="shared" si="65"/>
        <v>0</v>
      </c>
      <c r="M178" s="22">
        <f t="shared" si="65"/>
        <v>600000</v>
      </c>
      <c r="N178" s="22">
        <f t="shared" si="65"/>
        <v>600000</v>
      </c>
    </row>
    <row r="179" spans="1:14" x14ac:dyDescent="0.3">
      <c r="A179" s="20"/>
      <c r="B179" s="20"/>
      <c r="C179" s="20"/>
      <c r="D179" s="20"/>
      <c r="E179" s="20"/>
      <c r="F179" s="21" t="s">
        <v>159</v>
      </c>
      <c r="G179" s="21" t="s">
        <v>160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600000</v>
      </c>
      <c r="N179" s="22">
        <f>+H179+I179+J179+K179+L179+M179</f>
        <v>600000</v>
      </c>
    </row>
    <row r="180" spans="1:14" x14ac:dyDescent="0.3">
      <c r="A180" s="20"/>
      <c r="B180" s="20"/>
      <c r="C180" s="20"/>
      <c r="D180" s="20"/>
      <c r="E180" s="21" t="s">
        <v>22</v>
      </c>
      <c r="F180" s="20"/>
      <c r="G180" s="21" t="s">
        <v>23</v>
      </c>
      <c r="H180" s="22">
        <f t="shared" ref="H180:N180" si="66">+H181</f>
        <v>0</v>
      </c>
      <c r="I180" s="22">
        <f t="shared" si="66"/>
        <v>0</v>
      </c>
      <c r="J180" s="22">
        <f t="shared" si="66"/>
        <v>17617</v>
      </c>
      <c r="K180" s="22">
        <f t="shared" si="66"/>
        <v>0</v>
      </c>
      <c r="L180" s="22">
        <f t="shared" si="66"/>
        <v>0</v>
      </c>
      <c r="M180" s="22">
        <f t="shared" si="66"/>
        <v>0</v>
      </c>
      <c r="N180" s="22">
        <f t="shared" si="66"/>
        <v>17617</v>
      </c>
    </row>
    <row r="181" spans="1:14" x14ac:dyDescent="0.3">
      <c r="A181" s="20"/>
      <c r="B181" s="20"/>
      <c r="C181" s="20"/>
      <c r="D181" s="20"/>
      <c r="E181" s="20"/>
      <c r="F181" s="21" t="s">
        <v>159</v>
      </c>
      <c r="G181" s="21" t="s">
        <v>160</v>
      </c>
      <c r="H181" s="22">
        <v>0</v>
      </c>
      <c r="I181" s="22">
        <v>0</v>
      </c>
      <c r="J181" s="22">
        <v>17617</v>
      </c>
      <c r="K181" s="22">
        <v>0</v>
      </c>
      <c r="L181" s="22">
        <v>0</v>
      </c>
      <c r="M181" s="22">
        <v>0</v>
      </c>
      <c r="N181" s="22">
        <f>+H181+I181+J181+K181+L181+M181</f>
        <v>17617</v>
      </c>
    </row>
    <row r="182" spans="1:14" x14ac:dyDescent="0.3">
      <c r="A182" s="5"/>
      <c r="B182" s="6" t="s">
        <v>183</v>
      </c>
      <c r="C182" s="5"/>
      <c r="D182" s="5"/>
      <c r="E182" s="5"/>
      <c r="F182" s="5"/>
      <c r="G182" s="6" t="s">
        <v>184</v>
      </c>
      <c r="H182" s="7">
        <f t="shared" ref="H182:N182" si="67">+H183+H223+H229</f>
        <v>2082242.48</v>
      </c>
      <c r="I182" s="7">
        <f t="shared" si="67"/>
        <v>488039</v>
      </c>
      <c r="J182" s="7">
        <f t="shared" si="67"/>
        <v>1825188</v>
      </c>
      <c r="K182" s="7">
        <f t="shared" si="67"/>
        <v>565000</v>
      </c>
      <c r="L182" s="7">
        <f t="shared" si="67"/>
        <v>2015000</v>
      </c>
      <c r="M182" s="7">
        <f t="shared" si="67"/>
        <v>565000</v>
      </c>
      <c r="N182" s="7">
        <f t="shared" si="67"/>
        <v>7540469.4800000004</v>
      </c>
    </row>
    <row r="183" spans="1:14" x14ac:dyDescent="0.3">
      <c r="A183" s="11"/>
      <c r="B183" s="12" t="s">
        <v>185</v>
      </c>
      <c r="C183" s="11"/>
      <c r="D183" s="11"/>
      <c r="E183" s="11"/>
      <c r="F183" s="11"/>
      <c r="G183" s="12" t="s">
        <v>186</v>
      </c>
      <c r="H183" s="13">
        <f t="shared" ref="H183:N183" si="68">+H184+H217</f>
        <v>859586.12</v>
      </c>
      <c r="I183" s="13">
        <f t="shared" si="68"/>
        <v>88039</v>
      </c>
      <c r="J183" s="13">
        <f t="shared" si="68"/>
        <v>1325188</v>
      </c>
      <c r="K183" s="13">
        <f t="shared" si="68"/>
        <v>65000</v>
      </c>
      <c r="L183" s="13">
        <f t="shared" si="68"/>
        <v>1515000</v>
      </c>
      <c r="M183" s="13">
        <f t="shared" si="68"/>
        <v>65000</v>
      </c>
      <c r="N183" s="13">
        <f t="shared" si="68"/>
        <v>3917813.12</v>
      </c>
    </row>
    <row r="184" spans="1:14" x14ac:dyDescent="0.3">
      <c r="A184" s="14"/>
      <c r="B184" s="15" t="s">
        <v>187</v>
      </c>
      <c r="C184" s="14"/>
      <c r="D184" s="14"/>
      <c r="E184" s="14"/>
      <c r="F184" s="14"/>
      <c r="G184" s="15" t="s">
        <v>188</v>
      </c>
      <c r="H184" s="16">
        <f t="shared" ref="H184:N184" si="69">+H185+H191+H195+H201+H207+H211</f>
        <v>832586.12</v>
      </c>
      <c r="I184" s="16">
        <f t="shared" si="69"/>
        <v>63039</v>
      </c>
      <c r="J184" s="16">
        <f t="shared" si="69"/>
        <v>1320188</v>
      </c>
      <c r="K184" s="16">
        <f t="shared" si="69"/>
        <v>60000</v>
      </c>
      <c r="L184" s="16">
        <f t="shared" si="69"/>
        <v>1510000</v>
      </c>
      <c r="M184" s="16">
        <f t="shared" si="69"/>
        <v>60000</v>
      </c>
      <c r="N184" s="16">
        <f t="shared" si="69"/>
        <v>3845813.12</v>
      </c>
    </row>
    <row r="185" spans="1:14" x14ac:dyDescent="0.3">
      <c r="A185" s="8"/>
      <c r="B185" s="8"/>
      <c r="C185" s="9" t="s">
        <v>189</v>
      </c>
      <c r="D185" s="8"/>
      <c r="E185" s="8"/>
      <c r="F185" s="8"/>
      <c r="G185" s="9" t="s">
        <v>190</v>
      </c>
      <c r="H185" s="10">
        <f t="shared" ref="H185:N185" si="70">+H186</f>
        <v>827586.12</v>
      </c>
      <c r="I185" s="10">
        <f t="shared" si="70"/>
        <v>0</v>
      </c>
      <c r="J185" s="10">
        <f t="shared" si="70"/>
        <v>95000</v>
      </c>
      <c r="K185" s="10">
        <f t="shared" si="70"/>
        <v>60000</v>
      </c>
      <c r="L185" s="10">
        <f t="shared" si="70"/>
        <v>60000</v>
      </c>
      <c r="M185" s="10">
        <f t="shared" si="70"/>
        <v>60000</v>
      </c>
      <c r="N185" s="10">
        <f t="shared" si="70"/>
        <v>1102586.1200000001</v>
      </c>
    </row>
    <row r="186" spans="1:14" x14ac:dyDescent="0.3">
      <c r="A186" s="17"/>
      <c r="B186" s="17"/>
      <c r="C186" s="17"/>
      <c r="D186" s="18" t="s">
        <v>191</v>
      </c>
      <c r="E186" s="17"/>
      <c r="F186" s="17"/>
      <c r="G186" s="18" t="s">
        <v>192</v>
      </c>
      <c r="H186" s="19">
        <f t="shared" ref="H186:N186" si="71">+H187+H189</f>
        <v>827586.12</v>
      </c>
      <c r="I186" s="19">
        <f t="shared" si="71"/>
        <v>0</v>
      </c>
      <c r="J186" s="19">
        <f t="shared" si="71"/>
        <v>95000</v>
      </c>
      <c r="K186" s="19">
        <f t="shared" si="71"/>
        <v>60000</v>
      </c>
      <c r="L186" s="19">
        <f t="shared" si="71"/>
        <v>60000</v>
      </c>
      <c r="M186" s="19">
        <f t="shared" si="71"/>
        <v>60000</v>
      </c>
      <c r="N186" s="19">
        <f t="shared" si="71"/>
        <v>1102586.1200000001</v>
      </c>
    </row>
    <row r="187" spans="1:14" x14ac:dyDescent="0.3">
      <c r="A187" s="20"/>
      <c r="B187" s="20"/>
      <c r="C187" s="20"/>
      <c r="D187" s="20"/>
      <c r="E187" s="21" t="s">
        <v>81</v>
      </c>
      <c r="F187" s="20"/>
      <c r="G187" s="21" t="s">
        <v>82</v>
      </c>
      <c r="H187" s="22">
        <f t="shared" ref="H187:N187" si="72">+H188</f>
        <v>0</v>
      </c>
      <c r="I187" s="22">
        <f t="shared" si="72"/>
        <v>0</v>
      </c>
      <c r="J187" s="22">
        <f t="shared" si="72"/>
        <v>60000</v>
      </c>
      <c r="K187" s="22">
        <f t="shared" si="72"/>
        <v>60000</v>
      </c>
      <c r="L187" s="22">
        <f t="shared" si="72"/>
        <v>60000</v>
      </c>
      <c r="M187" s="22">
        <f t="shared" si="72"/>
        <v>60000</v>
      </c>
      <c r="N187" s="22">
        <f t="shared" si="72"/>
        <v>240000</v>
      </c>
    </row>
    <row r="188" spans="1:14" x14ac:dyDescent="0.3">
      <c r="A188" s="20"/>
      <c r="B188" s="20"/>
      <c r="C188" s="20"/>
      <c r="D188" s="20"/>
      <c r="E188" s="20"/>
      <c r="F188" s="21" t="s">
        <v>159</v>
      </c>
      <c r="G188" s="21" t="s">
        <v>160</v>
      </c>
      <c r="H188" s="22">
        <v>0</v>
      </c>
      <c r="I188" s="22">
        <v>0</v>
      </c>
      <c r="J188" s="22">
        <v>60000</v>
      </c>
      <c r="K188" s="22">
        <v>60000</v>
      </c>
      <c r="L188" s="22">
        <v>60000</v>
      </c>
      <c r="M188" s="22">
        <v>60000</v>
      </c>
      <c r="N188" s="22">
        <f>+H188+I188+J188+K188+L188+M188</f>
        <v>240000</v>
      </c>
    </row>
    <row r="189" spans="1:14" x14ac:dyDescent="0.3">
      <c r="A189" s="20"/>
      <c r="B189" s="20"/>
      <c r="C189" s="20"/>
      <c r="D189" s="20"/>
      <c r="E189" s="21" t="s">
        <v>22</v>
      </c>
      <c r="F189" s="20"/>
      <c r="G189" s="21" t="s">
        <v>23</v>
      </c>
      <c r="H189" s="22">
        <f t="shared" ref="H189:N189" si="73">+H190</f>
        <v>827586.12</v>
      </c>
      <c r="I189" s="22">
        <f t="shared" si="73"/>
        <v>0</v>
      </c>
      <c r="J189" s="22">
        <f t="shared" si="73"/>
        <v>35000</v>
      </c>
      <c r="K189" s="22">
        <f t="shared" si="73"/>
        <v>0</v>
      </c>
      <c r="L189" s="22">
        <f t="shared" si="73"/>
        <v>0</v>
      </c>
      <c r="M189" s="22">
        <f t="shared" si="73"/>
        <v>0</v>
      </c>
      <c r="N189" s="22">
        <f t="shared" si="73"/>
        <v>862586.12</v>
      </c>
    </row>
    <row r="190" spans="1:14" x14ac:dyDescent="0.3">
      <c r="A190" s="20"/>
      <c r="B190" s="20"/>
      <c r="C190" s="20"/>
      <c r="D190" s="20"/>
      <c r="E190" s="20"/>
      <c r="F190" s="21" t="s">
        <v>159</v>
      </c>
      <c r="G190" s="21" t="s">
        <v>160</v>
      </c>
      <c r="H190" s="22">
        <v>827586.12</v>
      </c>
      <c r="I190" s="22">
        <v>0</v>
      </c>
      <c r="J190" s="22">
        <v>35000</v>
      </c>
      <c r="K190" s="22">
        <v>0</v>
      </c>
      <c r="L190" s="22">
        <v>0</v>
      </c>
      <c r="M190" s="22">
        <v>0</v>
      </c>
      <c r="N190" s="22">
        <f>+H190+I190+J190+K190+L190+M190</f>
        <v>862586.12</v>
      </c>
    </row>
    <row r="191" spans="1:14" x14ac:dyDescent="0.3">
      <c r="A191" s="8"/>
      <c r="B191" s="8"/>
      <c r="C191" s="9" t="s">
        <v>193</v>
      </c>
      <c r="D191" s="8"/>
      <c r="E191" s="8"/>
      <c r="F191" s="8"/>
      <c r="G191" s="9" t="s">
        <v>194</v>
      </c>
      <c r="H191" s="10">
        <f t="shared" ref="H191:N193" si="74">+H192</f>
        <v>0</v>
      </c>
      <c r="I191" s="10">
        <f t="shared" si="74"/>
        <v>0</v>
      </c>
      <c r="J191" s="10">
        <f t="shared" si="74"/>
        <v>41729</v>
      </c>
      <c r="K191" s="10">
        <f t="shared" si="74"/>
        <v>0</v>
      </c>
      <c r="L191" s="10">
        <f t="shared" si="74"/>
        <v>0</v>
      </c>
      <c r="M191" s="10">
        <f t="shared" si="74"/>
        <v>0</v>
      </c>
      <c r="N191" s="10">
        <f t="shared" si="74"/>
        <v>41729</v>
      </c>
    </row>
    <row r="192" spans="1:14" x14ac:dyDescent="0.3">
      <c r="A192" s="17"/>
      <c r="B192" s="17"/>
      <c r="C192" s="17"/>
      <c r="D192" s="18" t="s">
        <v>191</v>
      </c>
      <c r="E192" s="17"/>
      <c r="F192" s="17"/>
      <c r="G192" s="18" t="s">
        <v>192</v>
      </c>
      <c r="H192" s="19">
        <f t="shared" si="74"/>
        <v>0</v>
      </c>
      <c r="I192" s="19">
        <f t="shared" si="74"/>
        <v>0</v>
      </c>
      <c r="J192" s="19">
        <f t="shared" si="74"/>
        <v>41729</v>
      </c>
      <c r="K192" s="19">
        <f t="shared" si="74"/>
        <v>0</v>
      </c>
      <c r="L192" s="19">
        <f t="shared" si="74"/>
        <v>0</v>
      </c>
      <c r="M192" s="19">
        <f t="shared" si="74"/>
        <v>0</v>
      </c>
      <c r="N192" s="19">
        <f t="shared" si="74"/>
        <v>41729</v>
      </c>
    </row>
    <row r="193" spans="1:14" x14ac:dyDescent="0.3">
      <c r="A193" s="20"/>
      <c r="B193" s="20"/>
      <c r="C193" s="20"/>
      <c r="D193" s="20"/>
      <c r="E193" s="21" t="s">
        <v>22</v>
      </c>
      <c r="F193" s="20"/>
      <c r="G193" s="21" t="s">
        <v>23</v>
      </c>
      <c r="H193" s="22">
        <f t="shared" si="74"/>
        <v>0</v>
      </c>
      <c r="I193" s="22">
        <f t="shared" si="74"/>
        <v>0</v>
      </c>
      <c r="J193" s="22">
        <f t="shared" si="74"/>
        <v>41729</v>
      </c>
      <c r="K193" s="22">
        <f t="shared" si="74"/>
        <v>0</v>
      </c>
      <c r="L193" s="22">
        <f t="shared" si="74"/>
        <v>0</v>
      </c>
      <c r="M193" s="22">
        <f t="shared" si="74"/>
        <v>0</v>
      </c>
      <c r="N193" s="22">
        <f t="shared" si="74"/>
        <v>41729</v>
      </c>
    </row>
    <row r="194" spans="1:14" x14ac:dyDescent="0.3">
      <c r="A194" s="20"/>
      <c r="B194" s="20"/>
      <c r="C194" s="20"/>
      <c r="D194" s="20"/>
      <c r="E194" s="20"/>
      <c r="F194" s="21" t="s">
        <v>159</v>
      </c>
      <c r="G194" s="21" t="s">
        <v>160</v>
      </c>
      <c r="H194" s="22">
        <v>0</v>
      </c>
      <c r="I194" s="22">
        <v>0</v>
      </c>
      <c r="J194" s="22">
        <v>41729</v>
      </c>
      <c r="K194" s="22">
        <v>0</v>
      </c>
      <c r="L194" s="22">
        <v>0</v>
      </c>
      <c r="M194" s="22">
        <v>0</v>
      </c>
      <c r="N194" s="22">
        <f>+H194+I194+J194+K194+L194+M194</f>
        <v>41729</v>
      </c>
    </row>
    <row r="195" spans="1:14" x14ac:dyDescent="0.3">
      <c r="A195" s="8"/>
      <c r="B195" s="8"/>
      <c r="C195" s="9" t="s">
        <v>195</v>
      </c>
      <c r="D195" s="8"/>
      <c r="E195" s="8"/>
      <c r="F195" s="8"/>
      <c r="G195" s="9" t="s">
        <v>196</v>
      </c>
      <c r="H195" s="10">
        <f t="shared" ref="H195:N195" si="75">+H196</f>
        <v>0</v>
      </c>
      <c r="I195" s="10">
        <f t="shared" si="75"/>
        <v>0</v>
      </c>
      <c r="J195" s="10">
        <f t="shared" si="75"/>
        <v>0</v>
      </c>
      <c r="K195" s="10">
        <f t="shared" si="75"/>
        <v>0</v>
      </c>
      <c r="L195" s="10">
        <f t="shared" si="75"/>
        <v>550000</v>
      </c>
      <c r="M195" s="10">
        <f t="shared" si="75"/>
        <v>0</v>
      </c>
      <c r="N195" s="10">
        <f t="shared" si="75"/>
        <v>550000</v>
      </c>
    </row>
    <row r="196" spans="1:14" x14ac:dyDescent="0.3">
      <c r="A196" s="17"/>
      <c r="B196" s="17"/>
      <c r="C196" s="17"/>
      <c r="D196" s="18" t="s">
        <v>191</v>
      </c>
      <c r="E196" s="17"/>
      <c r="F196" s="17"/>
      <c r="G196" s="18" t="s">
        <v>192</v>
      </c>
      <c r="H196" s="19">
        <f t="shared" ref="H196:N196" si="76">+H197+H199</f>
        <v>0</v>
      </c>
      <c r="I196" s="19">
        <f t="shared" si="76"/>
        <v>0</v>
      </c>
      <c r="J196" s="19">
        <f t="shared" si="76"/>
        <v>0</v>
      </c>
      <c r="K196" s="19">
        <f t="shared" si="76"/>
        <v>0</v>
      </c>
      <c r="L196" s="19">
        <f t="shared" si="76"/>
        <v>550000</v>
      </c>
      <c r="M196" s="19">
        <f t="shared" si="76"/>
        <v>0</v>
      </c>
      <c r="N196" s="19">
        <f t="shared" si="76"/>
        <v>550000</v>
      </c>
    </row>
    <row r="197" spans="1:14" x14ac:dyDescent="0.3">
      <c r="A197" s="20"/>
      <c r="B197" s="20"/>
      <c r="C197" s="20"/>
      <c r="D197" s="20"/>
      <c r="E197" s="21" t="s">
        <v>81</v>
      </c>
      <c r="F197" s="20"/>
      <c r="G197" s="21" t="s">
        <v>82</v>
      </c>
      <c r="H197" s="22">
        <f t="shared" ref="H197:N197" si="77">+H198</f>
        <v>0</v>
      </c>
      <c r="I197" s="22">
        <f t="shared" si="77"/>
        <v>0</v>
      </c>
      <c r="J197" s="22">
        <f t="shared" si="77"/>
        <v>0</v>
      </c>
      <c r="K197" s="22">
        <f t="shared" si="77"/>
        <v>0</v>
      </c>
      <c r="L197" s="22">
        <f t="shared" si="77"/>
        <v>400000</v>
      </c>
      <c r="M197" s="22">
        <f t="shared" si="77"/>
        <v>0</v>
      </c>
      <c r="N197" s="22">
        <f t="shared" si="77"/>
        <v>400000</v>
      </c>
    </row>
    <row r="198" spans="1:14" x14ac:dyDescent="0.3">
      <c r="A198" s="20"/>
      <c r="B198" s="20"/>
      <c r="C198" s="20"/>
      <c r="D198" s="20"/>
      <c r="E198" s="20"/>
      <c r="F198" s="21" t="s">
        <v>159</v>
      </c>
      <c r="G198" s="21" t="s">
        <v>160</v>
      </c>
      <c r="H198" s="22">
        <v>0</v>
      </c>
      <c r="I198" s="22">
        <v>0</v>
      </c>
      <c r="J198" s="22">
        <v>0</v>
      </c>
      <c r="K198" s="22">
        <v>0</v>
      </c>
      <c r="L198" s="22">
        <v>400000</v>
      </c>
      <c r="M198" s="22">
        <v>0</v>
      </c>
      <c r="N198" s="22">
        <f>+H198+I198+J198+K198+L198+M198</f>
        <v>400000</v>
      </c>
    </row>
    <row r="199" spans="1:14" x14ac:dyDescent="0.3">
      <c r="A199" s="20"/>
      <c r="B199" s="20"/>
      <c r="C199" s="20"/>
      <c r="D199" s="20"/>
      <c r="E199" s="21" t="s">
        <v>22</v>
      </c>
      <c r="F199" s="20"/>
      <c r="G199" s="21" t="s">
        <v>23</v>
      </c>
      <c r="H199" s="22">
        <f t="shared" ref="H199:N199" si="78">+H200</f>
        <v>0</v>
      </c>
      <c r="I199" s="22">
        <f t="shared" si="78"/>
        <v>0</v>
      </c>
      <c r="J199" s="22">
        <f t="shared" si="78"/>
        <v>0</v>
      </c>
      <c r="K199" s="22">
        <f t="shared" si="78"/>
        <v>0</v>
      </c>
      <c r="L199" s="22">
        <f t="shared" si="78"/>
        <v>150000</v>
      </c>
      <c r="M199" s="22">
        <f t="shared" si="78"/>
        <v>0</v>
      </c>
      <c r="N199" s="22">
        <f t="shared" si="78"/>
        <v>150000</v>
      </c>
    </row>
    <row r="200" spans="1:14" x14ac:dyDescent="0.3">
      <c r="A200" s="20"/>
      <c r="B200" s="20"/>
      <c r="C200" s="20"/>
      <c r="D200" s="20"/>
      <c r="E200" s="20"/>
      <c r="F200" s="21" t="s">
        <v>159</v>
      </c>
      <c r="G200" s="21" t="s">
        <v>160</v>
      </c>
      <c r="H200" s="22">
        <v>0</v>
      </c>
      <c r="I200" s="22">
        <v>0</v>
      </c>
      <c r="J200" s="22">
        <v>0</v>
      </c>
      <c r="K200" s="22">
        <v>0</v>
      </c>
      <c r="L200" s="22">
        <v>150000</v>
      </c>
      <c r="M200" s="22">
        <v>0</v>
      </c>
      <c r="N200" s="22">
        <f>+H200+I200+J200+K200+L200+M200</f>
        <v>150000</v>
      </c>
    </row>
    <row r="201" spans="1:14" x14ac:dyDescent="0.3">
      <c r="A201" s="8"/>
      <c r="B201" s="8"/>
      <c r="C201" s="9" t="s">
        <v>197</v>
      </c>
      <c r="D201" s="8"/>
      <c r="E201" s="8"/>
      <c r="F201" s="8"/>
      <c r="G201" s="9" t="s">
        <v>198</v>
      </c>
      <c r="H201" s="10">
        <f t="shared" ref="H201:N201" si="79">+H202</f>
        <v>0</v>
      </c>
      <c r="I201" s="10">
        <f t="shared" si="79"/>
        <v>0</v>
      </c>
      <c r="J201" s="10">
        <f t="shared" si="79"/>
        <v>0</v>
      </c>
      <c r="K201" s="10">
        <f t="shared" si="79"/>
        <v>0</v>
      </c>
      <c r="L201" s="10">
        <f t="shared" si="79"/>
        <v>900000</v>
      </c>
      <c r="M201" s="10">
        <f t="shared" si="79"/>
        <v>0</v>
      </c>
      <c r="N201" s="10">
        <f t="shared" si="79"/>
        <v>900000</v>
      </c>
    </row>
    <row r="202" spans="1:14" x14ac:dyDescent="0.3">
      <c r="A202" s="17"/>
      <c r="B202" s="17"/>
      <c r="C202" s="17"/>
      <c r="D202" s="18" t="s">
        <v>191</v>
      </c>
      <c r="E202" s="17"/>
      <c r="F202" s="17"/>
      <c r="G202" s="18" t="s">
        <v>192</v>
      </c>
      <c r="H202" s="19">
        <f t="shared" ref="H202:N202" si="80">+H203+H205</f>
        <v>0</v>
      </c>
      <c r="I202" s="19">
        <f t="shared" si="80"/>
        <v>0</v>
      </c>
      <c r="J202" s="19">
        <f t="shared" si="80"/>
        <v>0</v>
      </c>
      <c r="K202" s="19">
        <f t="shared" si="80"/>
        <v>0</v>
      </c>
      <c r="L202" s="19">
        <f t="shared" si="80"/>
        <v>900000</v>
      </c>
      <c r="M202" s="19">
        <f t="shared" si="80"/>
        <v>0</v>
      </c>
      <c r="N202" s="19">
        <f t="shared" si="80"/>
        <v>900000</v>
      </c>
    </row>
    <row r="203" spans="1:14" x14ac:dyDescent="0.3">
      <c r="A203" s="20"/>
      <c r="B203" s="20"/>
      <c r="C203" s="20"/>
      <c r="D203" s="20"/>
      <c r="E203" s="21" t="s">
        <v>81</v>
      </c>
      <c r="F203" s="20"/>
      <c r="G203" s="21" t="s">
        <v>82</v>
      </c>
      <c r="H203" s="22">
        <f t="shared" ref="H203:N203" si="81">+H204</f>
        <v>0</v>
      </c>
      <c r="I203" s="22">
        <f t="shared" si="81"/>
        <v>0</v>
      </c>
      <c r="J203" s="22">
        <f t="shared" si="81"/>
        <v>0</v>
      </c>
      <c r="K203" s="22">
        <f t="shared" si="81"/>
        <v>0</v>
      </c>
      <c r="L203" s="22">
        <f t="shared" si="81"/>
        <v>600000</v>
      </c>
      <c r="M203" s="22">
        <f t="shared" si="81"/>
        <v>0</v>
      </c>
      <c r="N203" s="22">
        <f t="shared" si="81"/>
        <v>600000</v>
      </c>
    </row>
    <row r="204" spans="1:14" x14ac:dyDescent="0.3">
      <c r="A204" s="20"/>
      <c r="B204" s="20"/>
      <c r="C204" s="20"/>
      <c r="D204" s="20"/>
      <c r="E204" s="20"/>
      <c r="F204" s="21" t="s">
        <v>159</v>
      </c>
      <c r="G204" s="21" t="s">
        <v>160</v>
      </c>
      <c r="H204" s="22">
        <v>0</v>
      </c>
      <c r="I204" s="22">
        <v>0</v>
      </c>
      <c r="J204" s="22">
        <v>0</v>
      </c>
      <c r="K204" s="22">
        <v>0</v>
      </c>
      <c r="L204" s="22">
        <v>600000</v>
      </c>
      <c r="M204" s="22">
        <v>0</v>
      </c>
      <c r="N204" s="22">
        <f>+H204+I204+J204+K204+L204+M204</f>
        <v>600000</v>
      </c>
    </row>
    <row r="205" spans="1:14" x14ac:dyDescent="0.3">
      <c r="A205" s="20"/>
      <c r="B205" s="20"/>
      <c r="C205" s="20"/>
      <c r="D205" s="20"/>
      <c r="E205" s="21" t="s">
        <v>22</v>
      </c>
      <c r="F205" s="20"/>
      <c r="G205" s="21" t="s">
        <v>23</v>
      </c>
      <c r="H205" s="22">
        <f t="shared" ref="H205:N205" si="82">+H206</f>
        <v>0</v>
      </c>
      <c r="I205" s="22">
        <f t="shared" si="82"/>
        <v>0</v>
      </c>
      <c r="J205" s="22">
        <f t="shared" si="82"/>
        <v>0</v>
      </c>
      <c r="K205" s="22">
        <f t="shared" si="82"/>
        <v>0</v>
      </c>
      <c r="L205" s="22">
        <f t="shared" si="82"/>
        <v>300000</v>
      </c>
      <c r="M205" s="22">
        <f t="shared" si="82"/>
        <v>0</v>
      </c>
      <c r="N205" s="22">
        <f t="shared" si="82"/>
        <v>300000</v>
      </c>
    </row>
    <row r="206" spans="1:14" x14ac:dyDescent="0.3">
      <c r="A206" s="20"/>
      <c r="B206" s="20"/>
      <c r="C206" s="20"/>
      <c r="D206" s="20"/>
      <c r="E206" s="20"/>
      <c r="F206" s="21" t="s">
        <v>159</v>
      </c>
      <c r="G206" s="21" t="s">
        <v>160</v>
      </c>
      <c r="H206" s="22">
        <v>0</v>
      </c>
      <c r="I206" s="22">
        <v>0</v>
      </c>
      <c r="J206" s="22">
        <v>0</v>
      </c>
      <c r="K206" s="22">
        <v>0</v>
      </c>
      <c r="L206" s="22">
        <v>300000</v>
      </c>
      <c r="M206" s="22">
        <v>0</v>
      </c>
      <c r="N206" s="22">
        <f>+H206+I206+J206+K206+L206+M206</f>
        <v>300000</v>
      </c>
    </row>
    <row r="207" spans="1:14" x14ac:dyDescent="0.3">
      <c r="A207" s="8"/>
      <c r="B207" s="8"/>
      <c r="C207" s="9" t="s">
        <v>199</v>
      </c>
      <c r="D207" s="8"/>
      <c r="E207" s="8"/>
      <c r="F207" s="8"/>
      <c r="G207" s="9" t="s">
        <v>200</v>
      </c>
      <c r="H207" s="10">
        <f t="shared" ref="H207:N209" si="83">+H208</f>
        <v>0</v>
      </c>
      <c r="I207" s="10">
        <f t="shared" si="83"/>
        <v>0</v>
      </c>
      <c r="J207" s="10">
        <f t="shared" si="83"/>
        <v>83459</v>
      </c>
      <c r="K207" s="10">
        <f t="shared" si="83"/>
        <v>0</v>
      </c>
      <c r="L207" s="10">
        <f t="shared" si="83"/>
        <v>0</v>
      </c>
      <c r="M207" s="10">
        <f t="shared" si="83"/>
        <v>0</v>
      </c>
      <c r="N207" s="10">
        <f t="shared" si="83"/>
        <v>83459</v>
      </c>
    </row>
    <row r="208" spans="1:14" x14ac:dyDescent="0.3">
      <c r="A208" s="17"/>
      <c r="B208" s="17"/>
      <c r="C208" s="17"/>
      <c r="D208" s="18" t="s">
        <v>191</v>
      </c>
      <c r="E208" s="17"/>
      <c r="F208" s="17"/>
      <c r="G208" s="18" t="s">
        <v>192</v>
      </c>
      <c r="H208" s="19">
        <f t="shared" si="83"/>
        <v>0</v>
      </c>
      <c r="I208" s="19">
        <f t="shared" si="83"/>
        <v>0</v>
      </c>
      <c r="J208" s="19">
        <f t="shared" si="83"/>
        <v>83459</v>
      </c>
      <c r="K208" s="19">
        <f t="shared" si="83"/>
        <v>0</v>
      </c>
      <c r="L208" s="19">
        <f t="shared" si="83"/>
        <v>0</v>
      </c>
      <c r="M208" s="19">
        <f t="shared" si="83"/>
        <v>0</v>
      </c>
      <c r="N208" s="19">
        <f t="shared" si="83"/>
        <v>83459</v>
      </c>
    </row>
    <row r="209" spans="1:14" x14ac:dyDescent="0.3">
      <c r="A209" s="20"/>
      <c r="B209" s="20"/>
      <c r="C209" s="20"/>
      <c r="D209" s="20"/>
      <c r="E209" s="21" t="s">
        <v>22</v>
      </c>
      <c r="F209" s="20"/>
      <c r="G209" s="21" t="s">
        <v>23</v>
      </c>
      <c r="H209" s="22">
        <f t="shared" si="83"/>
        <v>0</v>
      </c>
      <c r="I209" s="22">
        <f t="shared" si="83"/>
        <v>0</v>
      </c>
      <c r="J209" s="22">
        <f t="shared" si="83"/>
        <v>83459</v>
      </c>
      <c r="K209" s="22">
        <f t="shared" si="83"/>
        <v>0</v>
      </c>
      <c r="L209" s="22">
        <f t="shared" si="83"/>
        <v>0</v>
      </c>
      <c r="M209" s="22">
        <f t="shared" si="83"/>
        <v>0</v>
      </c>
      <c r="N209" s="22">
        <f t="shared" si="83"/>
        <v>83459</v>
      </c>
    </row>
    <row r="210" spans="1:14" x14ac:dyDescent="0.3">
      <c r="A210" s="20"/>
      <c r="B210" s="20"/>
      <c r="C210" s="20"/>
      <c r="D210" s="20"/>
      <c r="E210" s="20"/>
      <c r="F210" s="21" t="s">
        <v>159</v>
      </c>
      <c r="G210" s="21" t="s">
        <v>160</v>
      </c>
      <c r="H210" s="22">
        <v>0</v>
      </c>
      <c r="I210" s="22">
        <v>0</v>
      </c>
      <c r="J210" s="22">
        <v>83459</v>
      </c>
      <c r="K210" s="22">
        <v>0</v>
      </c>
      <c r="L210" s="22">
        <v>0</v>
      </c>
      <c r="M210" s="22">
        <v>0</v>
      </c>
      <c r="N210" s="22">
        <f>+H210+I210+J210+K210+L210+M210</f>
        <v>83459</v>
      </c>
    </row>
    <row r="211" spans="1:14" x14ac:dyDescent="0.3">
      <c r="A211" s="8"/>
      <c r="B211" s="8"/>
      <c r="C211" s="9" t="s">
        <v>201</v>
      </c>
      <c r="D211" s="8"/>
      <c r="E211" s="8"/>
      <c r="F211" s="8"/>
      <c r="G211" s="9" t="s">
        <v>202</v>
      </c>
      <c r="H211" s="10">
        <f t="shared" ref="H211:N211" si="84">+H212</f>
        <v>5000</v>
      </c>
      <c r="I211" s="10">
        <f t="shared" si="84"/>
        <v>63039</v>
      </c>
      <c r="J211" s="10">
        <f t="shared" si="84"/>
        <v>1100000</v>
      </c>
      <c r="K211" s="10">
        <f t="shared" si="84"/>
        <v>0</v>
      </c>
      <c r="L211" s="10">
        <f t="shared" si="84"/>
        <v>0</v>
      </c>
      <c r="M211" s="10">
        <f t="shared" si="84"/>
        <v>0</v>
      </c>
      <c r="N211" s="10">
        <f t="shared" si="84"/>
        <v>1168039</v>
      </c>
    </row>
    <row r="212" spans="1:14" x14ac:dyDescent="0.3">
      <c r="A212" s="17"/>
      <c r="B212" s="17"/>
      <c r="C212" s="17"/>
      <c r="D212" s="18" t="s">
        <v>203</v>
      </c>
      <c r="E212" s="17"/>
      <c r="F212" s="17"/>
      <c r="G212" s="18" t="s">
        <v>204</v>
      </c>
      <c r="H212" s="19">
        <f t="shared" ref="H212:N212" si="85">+H213+H215</f>
        <v>5000</v>
      </c>
      <c r="I212" s="19">
        <f t="shared" si="85"/>
        <v>63039</v>
      </c>
      <c r="J212" s="19">
        <f t="shared" si="85"/>
        <v>1100000</v>
      </c>
      <c r="K212" s="19">
        <f t="shared" si="85"/>
        <v>0</v>
      </c>
      <c r="L212" s="19">
        <f t="shared" si="85"/>
        <v>0</v>
      </c>
      <c r="M212" s="19">
        <f t="shared" si="85"/>
        <v>0</v>
      </c>
      <c r="N212" s="19">
        <f t="shared" si="85"/>
        <v>1168039</v>
      </c>
    </row>
    <row r="213" spans="1:14" x14ac:dyDescent="0.3">
      <c r="A213" s="20"/>
      <c r="B213" s="20"/>
      <c r="C213" s="20"/>
      <c r="D213" s="20"/>
      <c r="E213" s="21" t="s">
        <v>81</v>
      </c>
      <c r="F213" s="20"/>
      <c r="G213" s="21" t="s">
        <v>82</v>
      </c>
      <c r="H213" s="22">
        <f t="shared" ref="H213:N213" si="86">+H214</f>
        <v>0</v>
      </c>
      <c r="I213" s="22">
        <f t="shared" si="86"/>
        <v>0</v>
      </c>
      <c r="J213" s="22">
        <f t="shared" si="86"/>
        <v>980000</v>
      </c>
      <c r="K213" s="22">
        <f t="shared" si="86"/>
        <v>0</v>
      </c>
      <c r="L213" s="22">
        <f t="shared" si="86"/>
        <v>0</v>
      </c>
      <c r="M213" s="22">
        <f t="shared" si="86"/>
        <v>0</v>
      </c>
      <c r="N213" s="22">
        <f t="shared" si="86"/>
        <v>980000</v>
      </c>
    </row>
    <row r="214" spans="1:14" x14ac:dyDescent="0.3">
      <c r="A214" s="20"/>
      <c r="B214" s="20"/>
      <c r="C214" s="20"/>
      <c r="D214" s="20"/>
      <c r="E214" s="20"/>
      <c r="F214" s="21" t="s">
        <v>83</v>
      </c>
      <c r="G214" s="21" t="s">
        <v>84</v>
      </c>
      <c r="H214" s="22">
        <v>0</v>
      </c>
      <c r="I214" s="22">
        <v>0</v>
      </c>
      <c r="J214" s="22">
        <v>980000</v>
      </c>
      <c r="K214" s="22">
        <v>0</v>
      </c>
      <c r="L214" s="22">
        <v>0</v>
      </c>
      <c r="M214" s="22">
        <v>0</v>
      </c>
      <c r="N214" s="22">
        <f>+H214+I214+J214+K214+L214+M214</f>
        <v>980000</v>
      </c>
    </row>
    <row r="215" spans="1:14" x14ac:dyDescent="0.3">
      <c r="A215" s="20"/>
      <c r="B215" s="20"/>
      <c r="C215" s="20"/>
      <c r="D215" s="20"/>
      <c r="E215" s="21" t="s">
        <v>22</v>
      </c>
      <c r="F215" s="20"/>
      <c r="G215" s="21" t="s">
        <v>23</v>
      </c>
      <c r="H215" s="22">
        <f t="shared" ref="H215:N215" si="87">+H216</f>
        <v>5000</v>
      </c>
      <c r="I215" s="22">
        <f t="shared" si="87"/>
        <v>63039</v>
      </c>
      <c r="J215" s="22">
        <f t="shared" si="87"/>
        <v>120000</v>
      </c>
      <c r="K215" s="22">
        <f t="shared" si="87"/>
        <v>0</v>
      </c>
      <c r="L215" s="22">
        <f t="shared" si="87"/>
        <v>0</v>
      </c>
      <c r="M215" s="22">
        <f t="shared" si="87"/>
        <v>0</v>
      </c>
      <c r="N215" s="22">
        <f t="shared" si="87"/>
        <v>188039</v>
      </c>
    </row>
    <row r="216" spans="1:14" x14ac:dyDescent="0.3">
      <c r="A216" s="20"/>
      <c r="B216" s="20"/>
      <c r="C216" s="20"/>
      <c r="D216" s="20"/>
      <c r="E216" s="20"/>
      <c r="F216" s="21" t="s">
        <v>83</v>
      </c>
      <c r="G216" s="21" t="s">
        <v>84</v>
      </c>
      <c r="H216" s="22">
        <v>5000</v>
      </c>
      <c r="I216" s="22">
        <v>63039</v>
      </c>
      <c r="J216" s="22">
        <v>120000</v>
      </c>
      <c r="K216" s="22">
        <v>0</v>
      </c>
      <c r="L216" s="22">
        <v>0</v>
      </c>
      <c r="M216" s="22">
        <v>0</v>
      </c>
      <c r="N216" s="22">
        <f>+H216+I216+J216+K216+L216+M216</f>
        <v>188039</v>
      </c>
    </row>
    <row r="217" spans="1:14" x14ac:dyDescent="0.3">
      <c r="A217" s="14"/>
      <c r="B217" s="15" t="s">
        <v>205</v>
      </c>
      <c r="C217" s="14"/>
      <c r="D217" s="14"/>
      <c r="E217" s="14"/>
      <c r="F217" s="14"/>
      <c r="G217" s="15" t="s">
        <v>206</v>
      </c>
      <c r="H217" s="16">
        <f t="shared" ref="H217:N219" si="88">+H218</f>
        <v>27000</v>
      </c>
      <c r="I217" s="16">
        <f t="shared" si="88"/>
        <v>25000</v>
      </c>
      <c r="J217" s="16">
        <f t="shared" si="88"/>
        <v>5000</v>
      </c>
      <c r="K217" s="16">
        <f t="shared" si="88"/>
        <v>5000</v>
      </c>
      <c r="L217" s="16">
        <f t="shared" si="88"/>
        <v>5000</v>
      </c>
      <c r="M217" s="16">
        <f t="shared" si="88"/>
        <v>5000</v>
      </c>
      <c r="N217" s="16">
        <f t="shared" si="88"/>
        <v>72000</v>
      </c>
    </row>
    <row r="218" spans="1:14" x14ac:dyDescent="0.3">
      <c r="A218" s="8"/>
      <c r="B218" s="8"/>
      <c r="C218" s="9" t="s">
        <v>207</v>
      </c>
      <c r="D218" s="8"/>
      <c r="E218" s="8"/>
      <c r="F218" s="8"/>
      <c r="G218" s="9" t="s">
        <v>208</v>
      </c>
      <c r="H218" s="10">
        <f t="shared" si="88"/>
        <v>27000</v>
      </c>
      <c r="I218" s="10">
        <f t="shared" si="88"/>
        <v>25000</v>
      </c>
      <c r="J218" s="10">
        <f t="shared" si="88"/>
        <v>5000</v>
      </c>
      <c r="K218" s="10">
        <f t="shared" si="88"/>
        <v>5000</v>
      </c>
      <c r="L218" s="10">
        <f t="shared" si="88"/>
        <v>5000</v>
      </c>
      <c r="M218" s="10">
        <f t="shared" si="88"/>
        <v>5000</v>
      </c>
      <c r="N218" s="10">
        <f t="shared" si="88"/>
        <v>72000</v>
      </c>
    </row>
    <row r="219" spans="1:14" x14ac:dyDescent="0.3">
      <c r="A219" s="17"/>
      <c r="B219" s="17"/>
      <c r="C219" s="17"/>
      <c r="D219" s="18" t="s">
        <v>209</v>
      </c>
      <c r="E219" s="17"/>
      <c r="F219" s="17"/>
      <c r="G219" s="18" t="s">
        <v>210</v>
      </c>
      <c r="H219" s="19">
        <f t="shared" si="88"/>
        <v>27000</v>
      </c>
      <c r="I219" s="19">
        <f t="shared" si="88"/>
        <v>25000</v>
      </c>
      <c r="J219" s="19">
        <f t="shared" si="88"/>
        <v>5000</v>
      </c>
      <c r="K219" s="19">
        <f t="shared" si="88"/>
        <v>5000</v>
      </c>
      <c r="L219" s="19">
        <f t="shared" si="88"/>
        <v>5000</v>
      </c>
      <c r="M219" s="19">
        <f t="shared" si="88"/>
        <v>5000</v>
      </c>
      <c r="N219" s="19">
        <f t="shared" si="88"/>
        <v>72000</v>
      </c>
    </row>
    <row r="220" spans="1:14" x14ac:dyDescent="0.3">
      <c r="A220" s="20"/>
      <c r="B220" s="20"/>
      <c r="C220" s="20"/>
      <c r="D220" s="20"/>
      <c r="E220" s="21" t="s">
        <v>22</v>
      </c>
      <c r="F220" s="20"/>
      <c r="G220" s="21" t="s">
        <v>23</v>
      </c>
      <c r="H220" s="22">
        <f t="shared" ref="H220:N220" si="89">+H221+H222</f>
        <v>27000</v>
      </c>
      <c r="I220" s="22">
        <f t="shared" si="89"/>
        <v>25000</v>
      </c>
      <c r="J220" s="22">
        <f t="shared" si="89"/>
        <v>5000</v>
      </c>
      <c r="K220" s="22">
        <f t="shared" si="89"/>
        <v>5000</v>
      </c>
      <c r="L220" s="22">
        <f t="shared" si="89"/>
        <v>5000</v>
      </c>
      <c r="M220" s="22">
        <f t="shared" si="89"/>
        <v>5000</v>
      </c>
      <c r="N220" s="22">
        <f t="shared" si="89"/>
        <v>72000</v>
      </c>
    </row>
    <row r="221" spans="1:14" x14ac:dyDescent="0.3">
      <c r="A221" s="20"/>
      <c r="B221" s="20"/>
      <c r="C221" s="20"/>
      <c r="D221" s="20"/>
      <c r="E221" s="20"/>
      <c r="F221" s="21" t="s">
        <v>73</v>
      </c>
      <c r="G221" s="21" t="s">
        <v>74</v>
      </c>
      <c r="H221" s="22">
        <v>27000</v>
      </c>
      <c r="I221" s="22">
        <v>0</v>
      </c>
      <c r="J221" s="22">
        <v>5000</v>
      </c>
      <c r="K221" s="22">
        <v>5000</v>
      </c>
      <c r="L221" s="22">
        <v>5000</v>
      </c>
      <c r="M221" s="22">
        <v>5000</v>
      </c>
      <c r="N221" s="22">
        <f>+H221+I221+J221+K221+L221+M221</f>
        <v>47000</v>
      </c>
    </row>
    <row r="222" spans="1:14" x14ac:dyDescent="0.3">
      <c r="A222" s="20"/>
      <c r="B222" s="20"/>
      <c r="C222" s="20"/>
      <c r="D222" s="20"/>
      <c r="E222" s="20"/>
      <c r="F222" s="21" t="s">
        <v>83</v>
      </c>
      <c r="G222" s="21" t="s">
        <v>84</v>
      </c>
      <c r="H222" s="22">
        <v>0</v>
      </c>
      <c r="I222" s="22">
        <v>25000</v>
      </c>
      <c r="J222" s="22">
        <v>0</v>
      </c>
      <c r="K222" s="22">
        <v>0</v>
      </c>
      <c r="L222" s="22">
        <v>0</v>
      </c>
      <c r="M222" s="22">
        <v>0</v>
      </c>
      <c r="N222" s="22">
        <f>+H222+I222+J222+K222+L222+M222</f>
        <v>25000</v>
      </c>
    </row>
    <row r="223" spans="1:14" x14ac:dyDescent="0.3">
      <c r="A223" s="11"/>
      <c r="B223" s="12" t="s">
        <v>211</v>
      </c>
      <c r="C223" s="11"/>
      <c r="D223" s="11"/>
      <c r="E223" s="11"/>
      <c r="F223" s="11"/>
      <c r="G223" s="12" t="s">
        <v>212</v>
      </c>
      <c r="H223" s="13">
        <f t="shared" ref="H223:N227" si="90">+H224</f>
        <v>23200</v>
      </c>
      <c r="I223" s="13">
        <f t="shared" si="90"/>
        <v>0</v>
      </c>
      <c r="J223" s="13">
        <f t="shared" si="90"/>
        <v>0</v>
      </c>
      <c r="K223" s="13">
        <f t="shared" si="90"/>
        <v>0</v>
      </c>
      <c r="L223" s="13">
        <f t="shared" si="90"/>
        <v>0</v>
      </c>
      <c r="M223" s="13">
        <f t="shared" si="90"/>
        <v>0</v>
      </c>
      <c r="N223" s="13">
        <f t="shared" si="90"/>
        <v>23200</v>
      </c>
    </row>
    <row r="224" spans="1:14" x14ac:dyDescent="0.3">
      <c r="A224" s="14"/>
      <c r="B224" s="15" t="s">
        <v>213</v>
      </c>
      <c r="C224" s="14"/>
      <c r="D224" s="14"/>
      <c r="E224" s="14"/>
      <c r="F224" s="14"/>
      <c r="G224" s="15" t="s">
        <v>214</v>
      </c>
      <c r="H224" s="16">
        <f t="shared" si="90"/>
        <v>23200</v>
      </c>
      <c r="I224" s="16">
        <f t="shared" si="90"/>
        <v>0</v>
      </c>
      <c r="J224" s="16">
        <f t="shared" si="90"/>
        <v>0</v>
      </c>
      <c r="K224" s="16">
        <f t="shared" si="90"/>
        <v>0</v>
      </c>
      <c r="L224" s="16">
        <f t="shared" si="90"/>
        <v>0</v>
      </c>
      <c r="M224" s="16">
        <f t="shared" si="90"/>
        <v>0</v>
      </c>
      <c r="N224" s="16">
        <f t="shared" si="90"/>
        <v>23200</v>
      </c>
    </row>
    <row r="225" spans="1:14" x14ac:dyDescent="0.3">
      <c r="A225" s="8"/>
      <c r="B225" s="8"/>
      <c r="C225" s="9" t="s">
        <v>215</v>
      </c>
      <c r="D225" s="8"/>
      <c r="E225" s="8"/>
      <c r="F225" s="8"/>
      <c r="G225" s="9" t="s">
        <v>216</v>
      </c>
      <c r="H225" s="10">
        <f t="shared" si="90"/>
        <v>23200</v>
      </c>
      <c r="I225" s="10">
        <f t="shared" si="90"/>
        <v>0</v>
      </c>
      <c r="J225" s="10">
        <f t="shared" si="90"/>
        <v>0</v>
      </c>
      <c r="K225" s="10">
        <f t="shared" si="90"/>
        <v>0</v>
      </c>
      <c r="L225" s="10">
        <f t="shared" si="90"/>
        <v>0</v>
      </c>
      <c r="M225" s="10">
        <f t="shared" si="90"/>
        <v>0</v>
      </c>
      <c r="N225" s="10">
        <f t="shared" si="90"/>
        <v>23200</v>
      </c>
    </row>
    <row r="226" spans="1:14" x14ac:dyDescent="0.3">
      <c r="A226" s="17"/>
      <c r="B226" s="17"/>
      <c r="C226" s="17"/>
      <c r="D226" s="18" t="s">
        <v>217</v>
      </c>
      <c r="E226" s="17"/>
      <c r="F226" s="17"/>
      <c r="G226" s="18" t="s">
        <v>218</v>
      </c>
      <c r="H226" s="19">
        <f t="shared" si="90"/>
        <v>23200</v>
      </c>
      <c r="I226" s="19">
        <f t="shared" si="90"/>
        <v>0</v>
      </c>
      <c r="J226" s="19">
        <f t="shared" si="90"/>
        <v>0</v>
      </c>
      <c r="K226" s="19">
        <f t="shared" si="90"/>
        <v>0</v>
      </c>
      <c r="L226" s="19">
        <f t="shared" si="90"/>
        <v>0</v>
      </c>
      <c r="M226" s="19">
        <f t="shared" si="90"/>
        <v>0</v>
      </c>
      <c r="N226" s="19">
        <f t="shared" si="90"/>
        <v>23200</v>
      </c>
    </row>
    <row r="227" spans="1:14" x14ac:dyDescent="0.3">
      <c r="A227" s="20"/>
      <c r="B227" s="20"/>
      <c r="C227" s="20"/>
      <c r="D227" s="20"/>
      <c r="E227" s="21" t="s">
        <v>22</v>
      </c>
      <c r="F227" s="20"/>
      <c r="G227" s="21" t="s">
        <v>23</v>
      </c>
      <c r="H227" s="22">
        <f t="shared" si="90"/>
        <v>23200</v>
      </c>
      <c r="I227" s="22">
        <f t="shared" si="90"/>
        <v>0</v>
      </c>
      <c r="J227" s="22">
        <f t="shared" si="90"/>
        <v>0</v>
      </c>
      <c r="K227" s="22">
        <f t="shared" si="90"/>
        <v>0</v>
      </c>
      <c r="L227" s="22">
        <f t="shared" si="90"/>
        <v>0</v>
      </c>
      <c r="M227" s="22">
        <f t="shared" si="90"/>
        <v>0</v>
      </c>
      <c r="N227" s="22">
        <f t="shared" si="90"/>
        <v>23200</v>
      </c>
    </row>
    <row r="228" spans="1:14" x14ac:dyDescent="0.3">
      <c r="A228" s="20"/>
      <c r="B228" s="20"/>
      <c r="C228" s="20"/>
      <c r="D228" s="20"/>
      <c r="E228" s="20"/>
      <c r="F228" s="21" t="s">
        <v>73</v>
      </c>
      <c r="G228" s="21" t="s">
        <v>74</v>
      </c>
      <c r="H228" s="22">
        <v>23200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f>+H228+I228+J228+K228+L228+M228</f>
        <v>23200</v>
      </c>
    </row>
    <row r="229" spans="1:14" x14ac:dyDescent="0.3">
      <c r="A229" s="11"/>
      <c r="B229" s="12" t="s">
        <v>219</v>
      </c>
      <c r="C229" s="11"/>
      <c r="D229" s="11"/>
      <c r="E229" s="11"/>
      <c r="F229" s="11"/>
      <c r="G229" s="12" t="s">
        <v>220</v>
      </c>
      <c r="H229" s="13">
        <f t="shared" ref="H229:N229" si="91">+H230</f>
        <v>1199456.3600000001</v>
      </c>
      <c r="I229" s="13">
        <f t="shared" si="91"/>
        <v>400000</v>
      </c>
      <c r="J229" s="13">
        <f t="shared" si="91"/>
        <v>500000</v>
      </c>
      <c r="K229" s="13">
        <f t="shared" si="91"/>
        <v>500000</v>
      </c>
      <c r="L229" s="13">
        <f t="shared" si="91"/>
        <v>500000</v>
      </c>
      <c r="M229" s="13">
        <f t="shared" si="91"/>
        <v>500000</v>
      </c>
      <c r="N229" s="13">
        <f t="shared" si="91"/>
        <v>3599456.3600000003</v>
      </c>
    </row>
    <row r="230" spans="1:14" x14ac:dyDescent="0.3">
      <c r="A230" s="14"/>
      <c r="B230" s="15" t="s">
        <v>221</v>
      </c>
      <c r="C230" s="14"/>
      <c r="D230" s="14"/>
      <c r="E230" s="14"/>
      <c r="F230" s="14"/>
      <c r="G230" s="15" t="s">
        <v>222</v>
      </c>
      <c r="H230" s="16">
        <f t="shared" ref="H230:N230" si="92">+H231+H235</f>
        <v>1199456.3600000001</v>
      </c>
      <c r="I230" s="16">
        <f t="shared" si="92"/>
        <v>400000</v>
      </c>
      <c r="J230" s="16">
        <f t="shared" si="92"/>
        <v>500000</v>
      </c>
      <c r="K230" s="16">
        <f t="shared" si="92"/>
        <v>500000</v>
      </c>
      <c r="L230" s="16">
        <f t="shared" si="92"/>
        <v>500000</v>
      </c>
      <c r="M230" s="16">
        <f t="shared" si="92"/>
        <v>500000</v>
      </c>
      <c r="N230" s="16">
        <f t="shared" si="92"/>
        <v>3599456.3600000003</v>
      </c>
    </row>
    <row r="231" spans="1:14" x14ac:dyDescent="0.3">
      <c r="A231" s="8"/>
      <c r="B231" s="8"/>
      <c r="C231" s="9" t="s">
        <v>223</v>
      </c>
      <c r="D231" s="8"/>
      <c r="E231" s="8"/>
      <c r="F231" s="8"/>
      <c r="G231" s="9" t="s">
        <v>222</v>
      </c>
      <c r="H231" s="10">
        <f t="shared" ref="H231:N233" si="93">+H232</f>
        <v>1199456.3600000001</v>
      </c>
      <c r="I231" s="10">
        <f t="shared" si="93"/>
        <v>400000</v>
      </c>
      <c r="J231" s="10">
        <f t="shared" si="93"/>
        <v>400000</v>
      </c>
      <c r="K231" s="10">
        <f t="shared" si="93"/>
        <v>500000</v>
      </c>
      <c r="L231" s="10">
        <f t="shared" si="93"/>
        <v>500000</v>
      </c>
      <c r="M231" s="10">
        <f t="shared" si="93"/>
        <v>500000</v>
      </c>
      <c r="N231" s="10">
        <f t="shared" si="93"/>
        <v>3499456.3600000003</v>
      </c>
    </row>
    <row r="232" spans="1:14" x14ac:dyDescent="0.3">
      <c r="A232" s="17"/>
      <c r="B232" s="17"/>
      <c r="C232" s="17"/>
      <c r="D232" s="18" t="s">
        <v>224</v>
      </c>
      <c r="E232" s="17"/>
      <c r="F232" s="17"/>
      <c r="G232" s="18" t="s">
        <v>225</v>
      </c>
      <c r="H232" s="19">
        <f t="shared" si="93"/>
        <v>1199456.3600000001</v>
      </c>
      <c r="I232" s="19">
        <f t="shared" si="93"/>
        <v>400000</v>
      </c>
      <c r="J232" s="19">
        <f t="shared" si="93"/>
        <v>400000</v>
      </c>
      <c r="K232" s="19">
        <f t="shared" si="93"/>
        <v>500000</v>
      </c>
      <c r="L232" s="19">
        <f t="shared" si="93"/>
        <v>500000</v>
      </c>
      <c r="M232" s="19">
        <f t="shared" si="93"/>
        <v>500000</v>
      </c>
      <c r="N232" s="19">
        <f t="shared" si="93"/>
        <v>3499456.3600000003</v>
      </c>
    </row>
    <row r="233" spans="1:14" x14ac:dyDescent="0.3">
      <c r="A233" s="20"/>
      <c r="B233" s="20"/>
      <c r="C233" s="20"/>
      <c r="D233" s="20"/>
      <c r="E233" s="21" t="s">
        <v>22</v>
      </c>
      <c r="F233" s="20"/>
      <c r="G233" s="21" t="s">
        <v>23</v>
      </c>
      <c r="H233" s="22">
        <f t="shared" si="93"/>
        <v>1199456.3600000001</v>
      </c>
      <c r="I233" s="22">
        <f t="shared" si="93"/>
        <v>400000</v>
      </c>
      <c r="J233" s="22">
        <f t="shared" si="93"/>
        <v>400000</v>
      </c>
      <c r="K233" s="22">
        <f t="shared" si="93"/>
        <v>500000</v>
      </c>
      <c r="L233" s="22">
        <f t="shared" si="93"/>
        <v>500000</v>
      </c>
      <c r="M233" s="22">
        <f t="shared" si="93"/>
        <v>500000</v>
      </c>
      <c r="N233" s="22">
        <f t="shared" si="93"/>
        <v>3499456.3600000003</v>
      </c>
    </row>
    <row r="234" spans="1:14" x14ac:dyDescent="0.3">
      <c r="A234" s="20"/>
      <c r="B234" s="20"/>
      <c r="C234" s="20"/>
      <c r="D234" s="20"/>
      <c r="E234" s="20"/>
      <c r="F234" s="21" t="s">
        <v>226</v>
      </c>
      <c r="G234" s="21" t="s">
        <v>227</v>
      </c>
      <c r="H234" s="22">
        <v>1199456.3600000001</v>
      </c>
      <c r="I234" s="22">
        <v>400000</v>
      </c>
      <c r="J234" s="22">
        <v>400000</v>
      </c>
      <c r="K234" s="22">
        <v>500000</v>
      </c>
      <c r="L234" s="22">
        <v>500000</v>
      </c>
      <c r="M234" s="22">
        <v>500000</v>
      </c>
      <c r="N234" s="22">
        <f>+H234+I234+J234+K234+L234+M234</f>
        <v>3499456.3600000003</v>
      </c>
    </row>
    <row r="235" spans="1:14" x14ac:dyDescent="0.3">
      <c r="A235" s="8"/>
      <c r="B235" s="8"/>
      <c r="C235" s="9" t="s">
        <v>228</v>
      </c>
      <c r="D235" s="8"/>
      <c r="E235" s="8"/>
      <c r="F235" s="8"/>
      <c r="G235" s="9" t="s">
        <v>229</v>
      </c>
      <c r="H235" s="10">
        <f t="shared" ref="H235:N237" si="94">+H236</f>
        <v>0</v>
      </c>
      <c r="I235" s="10">
        <f t="shared" si="94"/>
        <v>0</v>
      </c>
      <c r="J235" s="10">
        <f t="shared" si="94"/>
        <v>100000</v>
      </c>
      <c r="K235" s="10">
        <f t="shared" si="94"/>
        <v>0</v>
      </c>
      <c r="L235" s="10">
        <f t="shared" si="94"/>
        <v>0</v>
      </c>
      <c r="M235" s="10">
        <f t="shared" si="94"/>
        <v>0</v>
      </c>
      <c r="N235" s="10">
        <f t="shared" si="94"/>
        <v>100000</v>
      </c>
    </row>
    <row r="236" spans="1:14" x14ac:dyDescent="0.3">
      <c r="A236" s="17"/>
      <c r="B236" s="17"/>
      <c r="C236" s="17"/>
      <c r="D236" s="18" t="s">
        <v>224</v>
      </c>
      <c r="E236" s="17"/>
      <c r="F236" s="17"/>
      <c r="G236" s="18" t="s">
        <v>225</v>
      </c>
      <c r="H236" s="19">
        <f t="shared" si="94"/>
        <v>0</v>
      </c>
      <c r="I236" s="19">
        <f t="shared" si="94"/>
        <v>0</v>
      </c>
      <c r="J236" s="19">
        <f t="shared" si="94"/>
        <v>100000</v>
      </c>
      <c r="K236" s="19">
        <f t="shared" si="94"/>
        <v>0</v>
      </c>
      <c r="L236" s="19">
        <f t="shared" si="94"/>
        <v>0</v>
      </c>
      <c r="M236" s="19">
        <f t="shared" si="94"/>
        <v>0</v>
      </c>
      <c r="N236" s="19">
        <f t="shared" si="94"/>
        <v>100000</v>
      </c>
    </row>
    <row r="237" spans="1:14" x14ac:dyDescent="0.3">
      <c r="A237" s="20"/>
      <c r="B237" s="20"/>
      <c r="C237" s="20"/>
      <c r="D237" s="20"/>
      <c r="E237" s="21" t="s">
        <v>22</v>
      </c>
      <c r="F237" s="20"/>
      <c r="G237" s="21" t="s">
        <v>23</v>
      </c>
      <c r="H237" s="22">
        <f t="shared" si="94"/>
        <v>0</v>
      </c>
      <c r="I237" s="22">
        <f t="shared" si="94"/>
        <v>0</v>
      </c>
      <c r="J237" s="22">
        <f t="shared" si="94"/>
        <v>100000</v>
      </c>
      <c r="K237" s="22">
        <f t="shared" si="94"/>
        <v>0</v>
      </c>
      <c r="L237" s="22">
        <f t="shared" si="94"/>
        <v>0</v>
      </c>
      <c r="M237" s="22">
        <f t="shared" si="94"/>
        <v>0</v>
      </c>
      <c r="N237" s="22">
        <f t="shared" si="94"/>
        <v>100000</v>
      </c>
    </row>
    <row r="238" spans="1:14" x14ac:dyDescent="0.3">
      <c r="A238" s="20"/>
      <c r="B238" s="20"/>
      <c r="C238" s="20"/>
      <c r="D238" s="20"/>
      <c r="E238" s="20"/>
      <c r="F238" s="21" t="s">
        <v>230</v>
      </c>
      <c r="G238" s="21" t="s">
        <v>231</v>
      </c>
      <c r="H238" s="22">
        <v>0</v>
      </c>
      <c r="I238" s="22">
        <v>0</v>
      </c>
      <c r="J238" s="22">
        <v>100000</v>
      </c>
      <c r="K238" s="22">
        <v>0</v>
      </c>
      <c r="L238" s="22">
        <v>0</v>
      </c>
      <c r="M238" s="22">
        <v>0</v>
      </c>
      <c r="N238" s="22">
        <f>+H238+I238+J238+K238+L238+M238</f>
        <v>100000</v>
      </c>
    </row>
    <row r="239" spans="1:14" x14ac:dyDescent="0.3">
      <c r="A239" s="5"/>
      <c r="B239" s="6" t="s">
        <v>232</v>
      </c>
      <c r="C239" s="5"/>
      <c r="D239" s="5"/>
      <c r="E239" s="5"/>
      <c r="F239" s="5"/>
      <c r="G239" s="6" t="s">
        <v>233</v>
      </c>
      <c r="H239" s="7">
        <f t="shared" ref="H239:N239" si="95">+H240+H250+H256</f>
        <v>197286.91999999998</v>
      </c>
      <c r="I239" s="7">
        <f t="shared" si="95"/>
        <v>575000</v>
      </c>
      <c r="J239" s="7">
        <f t="shared" si="95"/>
        <v>210000</v>
      </c>
      <c r="K239" s="7">
        <f t="shared" si="95"/>
        <v>178000</v>
      </c>
      <c r="L239" s="7">
        <f t="shared" si="95"/>
        <v>418000</v>
      </c>
      <c r="M239" s="7">
        <f t="shared" si="95"/>
        <v>10000</v>
      </c>
      <c r="N239" s="7">
        <f t="shared" si="95"/>
        <v>1588286.92</v>
      </c>
    </row>
    <row r="240" spans="1:14" x14ac:dyDescent="0.3">
      <c r="A240" s="11"/>
      <c r="B240" s="12" t="s">
        <v>234</v>
      </c>
      <c r="C240" s="11"/>
      <c r="D240" s="11"/>
      <c r="E240" s="11"/>
      <c r="F240" s="11"/>
      <c r="G240" s="12" t="s">
        <v>235</v>
      </c>
      <c r="H240" s="13">
        <f t="shared" ref="H240:N240" si="96">+H241</f>
        <v>110586.92</v>
      </c>
      <c r="I240" s="13">
        <f t="shared" si="96"/>
        <v>160000</v>
      </c>
      <c r="J240" s="13">
        <f t="shared" si="96"/>
        <v>160000</v>
      </c>
      <c r="K240" s="13">
        <f t="shared" si="96"/>
        <v>158000</v>
      </c>
      <c r="L240" s="13">
        <f t="shared" si="96"/>
        <v>18000</v>
      </c>
      <c r="M240" s="13">
        <f t="shared" si="96"/>
        <v>0</v>
      </c>
      <c r="N240" s="13">
        <f t="shared" si="96"/>
        <v>606586.91999999993</v>
      </c>
    </row>
    <row r="241" spans="1:14" x14ac:dyDescent="0.3">
      <c r="A241" s="14"/>
      <c r="B241" s="15" t="s">
        <v>236</v>
      </c>
      <c r="C241" s="14"/>
      <c r="D241" s="14"/>
      <c r="E241" s="14"/>
      <c r="F241" s="14"/>
      <c r="G241" s="15" t="s">
        <v>237</v>
      </c>
      <c r="H241" s="16">
        <f t="shared" ref="H241:N241" si="97">+H242+H246</f>
        <v>110586.92</v>
      </c>
      <c r="I241" s="16">
        <f t="shared" si="97"/>
        <v>160000</v>
      </c>
      <c r="J241" s="16">
        <f t="shared" si="97"/>
        <v>160000</v>
      </c>
      <c r="K241" s="16">
        <f t="shared" si="97"/>
        <v>158000</v>
      </c>
      <c r="L241" s="16">
        <f t="shared" si="97"/>
        <v>18000</v>
      </c>
      <c r="M241" s="16">
        <f t="shared" si="97"/>
        <v>0</v>
      </c>
      <c r="N241" s="16">
        <f t="shared" si="97"/>
        <v>606586.91999999993</v>
      </c>
    </row>
    <row r="242" spans="1:14" x14ac:dyDescent="0.3">
      <c r="A242" s="8"/>
      <c r="B242" s="8"/>
      <c r="C242" s="9" t="s">
        <v>238</v>
      </c>
      <c r="D242" s="8"/>
      <c r="E242" s="8"/>
      <c r="F242" s="8"/>
      <c r="G242" s="9" t="s">
        <v>239</v>
      </c>
      <c r="H242" s="10">
        <f t="shared" ref="H242:N244" si="98">+H243</f>
        <v>39000</v>
      </c>
      <c r="I242" s="10">
        <f t="shared" si="98"/>
        <v>10000</v>
      </c>
      <c r="J242" s="10">
        <f t="shared" si="98"/>
        <v>10000</v>
      </c>
      <c r="K242" s="10">
        <f t="shared" si="98"/>
        <v>8000</v>
      </c>
      <c r="L242" s="10">
        <f t="shared" si="98"/>
        <v>8000</v>
      </c>
      <c r="M242" s="10">
        <f t="shared" si="98"/>
        <v>0</v>
      </c>
      <c r="N242" s="10">
        <f t="shared" si="98"/>
        <v>75000</v>
      </c>
    </row>
    <row r="243" spans="1:14" x14ac:dyDescent="0.3">
      <c r="A243" s="17"/>
      <c r="B243" s="17"/>
      <c r="C243" s="17"/>
      <c r="D243" s="18" t="s">
        <v>234</v>
      </c>
      <c r="E243" s="17"/>
      <c r="F243" s="17"/>
      <c r="G243" s="18" t="s">
        <v>240</v>
      </c>
      <c r="H243" s="19">
        <f t="shared" si="98"/>
        <v>39000</v>
      </c>
      <c r="I243" s="19">
        <f t="shared" si="98"/>
        <v>10000</v>
      </c>
      <c r="J243" s="19">
        <f t="shared" si="98"/>
        <v>10000</v>
      </c>
      <c r="K243" s="19">
        <f t="shared" si="98"/>
        <v>8000</v>
      </c>
      <c r="L243" s="19">
        <f t="shared" si="98"/>
        <v>8000</v>
      </c>
      <c r="M243" s="19">
        <f t="shared" si="98"/>
        <v>0</v>
      </c>
      <c r="N243" s="19">
        <f t="shared" si="98"/>
        <v>75000</v>
      </c>
    </row>
    <row r="244" spans="1:14" x14ac:dyDescent="0.3">
      <c r="A244" s="20"/>
      <c r="B244" s="20"/>
      <c r="C244" s="20"/>
      <c r="D244" s="20"/>
      <c r="E244" s="21" t="s">
        <v>22</v>
      </c>
      <c r="F244" s="20"/>
      <c r="G244" s="21" t="s">
        <v>23</v>
      </c>
      <c r="H244" s="22">
        <f t="shared" si="98"/>
        <v>39000</v>
      </c>
      <c r="I244" s="22">
        <f t="shared" si="98"/>
        <v>10000</v>
      </c>
      <c r="J244" s="22">
        <f t="shared" si="98"/>
        <v>10000</v>
      </c>
      <c r="K244" s="22">
        <f t="shared" si="98"/>
        <v>8000</v>
      </c>
      <c r="L244" s="22">
        <f t="shared" si="98"/>
        <v>8000</v>
      </c>
      <c r="M244" s="22">
        <f t="shared" si="98"/>
        <v>0</v>
      </c>
      <c r="N244" s="22">
        <f t="shared" si="98"/>
        <v>75000</v>
      </c>
    </row>
    <row r="245" spans="1:14" x14ac:dyDescent="0.3">
      <c r="A245" s="20"/>
      <c r="B245" s="20"/>
      <c r="C245" s="20"/>
      <c r="D245" s="20"/>
      <c r="E245" s="20"/>
      <c r="F245" s="21" t="s">
        <v>159</v>
      </c>
      <c r="G245" s="21" t="s">
        <v>160</v>
      </c>
      <c r="H245" s="22">
        <v>39000</v>
      </c>
      <c r="I245" s="22">
        <v>10000</v>
      </c>
      <c r="J245" s="22">
        <v>10000</v>
      </c>
      <c r="K245" s="22">
        <v>8000</v>
      </c>
      <c r="L245" s="22">
        <v>8000</v>
      </c>
      <c r="M245" s="22">
        <v>0</v>
      </c>
      <c r="N245" s="22">
        <f>+H245+I245+J245+K245+L245+M245</f>
        <v>75000</v>
      </c>
    </row>
    <row r="246" spans="1:14" x14ac:dyDescent="0.3">
      <c r="A246" s="8"/>
      <c r="B246" s="8"/>
      <c r="C246" s="9" t="s">
        <v>241</v>
      </c>
      <c r="D246" s="8"/>
      <c r="E246" s="8"/>
      <c r="F246" s="8"/>
      <c r="G246" s="9" t="s">
        <v>242</v>
      </c>
      <c r="H246" s="10">
        <f t="shared" ref="H246:N248" si="99">+H247</f>
        <v>71586.92</v>
      </c>
      <c r="I246" s="10">
        <f t="shared" si="99"/>
        <v>150000</v>
      </c>
      <c r="J246" s="10">
        <f t="shared" si="99"/>
        <v>150000</v>
      </c>
      <c r="K246" s="10">
        <f t="shared" si="99"/>
        <v>150000</v>
      </c>
      <c r="L246" s="10">
        <f t="shared" si="99"/>
        <v>10000</v>
      </c>
      <c r="M246" s="10">
        <f t="shared" si="99"/>
        <v>0</v>
      </c>
      <c r="N246" s="10">
        <f t="shared" si="99"/>
        <v>531586.91999999993</v>
      </c>
    </row>
    <row r="247" spans="1:14" x14ac:dyDescent="0.3">
      <c r="A247" s="17"/>
      <c r="B247" s="17"/>
      <c r="C247" s="17"/>
      <c r="D247" s="18" t="s">
        <v>243</v>
      </c>
      <c r="E247" s="17"/>
      <c r="F247" s="17"/>
      <c r="G247" s="18" t="s">
        <v>244</v>
      </c>
      <c r="H247" s="19">
        <f t="shared" si="99"/>
        <v>71586.92</v>
      </c>
      <c r="I247" s="19">
        <f t="shared" si="99"/>
        <v>150000</v>
      </c>
      <c r="J247" s="19">
        <f t="shared" si="99"/>
        <v>150000</v>
      </c>
      <c r="K247" s="19">
        <f t="shared" si="99"/>
        <v>150000</v>
      </c>
      <c r="L247" s="19">
        <f t="shared" si="99"/>
        <v>10000</v>
      </c>
      <c r="M247" s="19">
        <f t="shared" si="99"/>
        <v>0</v>
      </c>
      <c r="N247" s="19">
        <f t="shared" si="99"/>
        <v>531586.91999999993</v>
      </c>
    </row>
    <row r="248" spans="1:14" x14ac:dyDescent="0.3">
      <c r="A248" s="20"/>
      <c r="B248" s="20"/>
      <c r="C248" s="20"/>
      <c r="D248" s="20"/>
      <c r="E248" s="21" t="s">
        <v>22</v>
      </c>
      <c r="F248" s="20"/>
      <c r="G248" s="21" t="s">
        <v>23</v>
      </c>
      <c r="H248" s="22">
        <f t="shared" si="99"/>
        <v>71586.92</v>
      </c>
      <c r="I248" s="22">
        <f t="shared" si="99"/>
        <v>150000</v>
      </c>
      <c r="J248" s="22">
        <f t="shared" si="99"/>
        <v>150000</v>
      </c>
      <c r="K248" s="22">
        <f t="shared" si="99"/>
        <v>150000</v>
      </c>
      <c r="L248" s="22">
        <f t="shared" si="99"/>
        <v>10000</v>
      </c>
      <c r="M248" s="22">
        <f t="shared" si="99"/>
        <v>0</v>
      </c>
      <c r="N248" s="22">
        <f t="shared" si="99"/>
        <v>531586.91999999993</v>
      </c>
    </row>
    <row r="249" spans="1:14" x14ac:dyDescent="0.3">
      <c r="A249" s="20"/>
      <c r="B249" s="20"/>
      <c r="C249" s="20"/>
      <c r="D249" s="20"/>
      <c r="E249" s="20"/>
      <c r="F249" s="21" t="s">
        <v>159</v>
      </c>
      <c r="G249" s="21" t="s">
        <v>160</v>
      </c>
      <c r="H249" s="22">
        <v>71586.92</v>
      </c>
      <c r="I249" s="22">
        <v>150000</v>
      </c>
      <c r="J249" s="22">
        <v>150000</v>
      </c>
      <c r="K249" s="22">
        <v>150000</v>
      </c>
      <c r="L249" s="22">
        <v>10000</v>
      </c>
      <c r="M249" s="22">
        <v>0</v>
      </c>
      <c r="N249" s="22">
        <f>+H249+I249+J249+K249+L249+M249</f>
        <v>531586.91999999993</v>
      </c>
    </row>
    <row r="250" spans="1:14" x14ac:dyDescent="0.3">
      <c r="A250" s="11"/>
      <c r="B250" s="12" t="s">
        <v>243</v>
      </c>
      <c r="C250" s="11"/>
      <c r="D250" s="11"/>
      <c r="E250" s="11"/>
      <c r="F250" s="11"/>
      <c r="G250" s="12" t="s">
        <v>245</v>
      </c>
      <c r="H250" s="13">
        <f t="shared" ref="H250:N254" si="100">+H251</f>
        <v>900</v>
      </c>
      <c r="I250" s="13">
        <f t="shared" si="100"/>
        <v>0</v>
      </c>
      <c r="J250" s="13">
        <f t="shared" si="100"/>
        <v>0</v>
      </c>
      <c r="K250" s="13">
        <f t="shared" si="100"/>
        <v>0</v>
      </c>
      <c r="L250" s="13">
        <f t="shared" si="100"/>
        <v>0</v>
      </c>
      <c r="M250" s="13">
        <f t="shared" si="100"/>
        <v>0</v>
      </c>
      <c r="N250" s="13">
        <f t="shared" si="100"/>
        <v>900</v>
      </c>
    </row>
    <row r="251" spans="1:14" x14ac:dyDescent="0.3">
      <c r="A251" s="14"/>
      <c r="B251" s="15" t="s">
        <v>246</v>
      </c>
      <c r="C251" s="14"/>
      <c r="D251" s="14"/>
      <c r="E251" s="14"/>
      <c r="F251" s="14"/>
      <c r="G251" s="15" t="s">
        <v>247</v>
      </c>
      <c r="H251" s="16">
        <f t="shared" si="100"/>
        <v>900</v>
      </c>
      <c r="I251" s="16">
        <f t="shared" si="100"/>
        <v>0</v>
      </c>
      <c r="J251" s="16">
        <f t="shared" si="100"/>
        <v>0</v>
      </c>
      <c r="K251" s="16">
        <f t="shared" si="100"/>
        <v>0</v>
      </c>
      <c r="L251" s="16">
        <f t="shared" si="100"/>
        <v>0</v>
      </c>
      <c r="M251" s="16">
        <f t="shared" si="100"/>
        <v>0</v>
      </c>
      <c r="N251" s="16">
        <f t="shared" si="100"/>
        <v>900</v>
      </c>
    </row>
    <row r="252" spans="1:14" x14ac:dyDescent="0.3">
      <c r="A252" s="8"/>
      <c r="B252" s="8"/>
      <c r="C252" s="9" t="s">
        <v>28</v>
      </c>
      <c r="D252" s="8"/>
      <c r="E252" s="8"/>
      <c r="F252" s="8"/>
      <c r="G252" s="9" t="s">
        <v>29</v>
      </c>
      <c r="H252" s="10">
        <f t="shared" si="100"/>
        <v>900</v>
      </c>
      <c r="I252" s="10">
        <f t="shared" si="100"/>
        <v>0</v>
      </c>
      <c r="J252" s="10">
        <f t="shared" si="100"/>
        <v>0</v>
      </c>
      <c r="K252" s="10">
        <f t="shared" si="100"/>
        <v>0</v>
      </c>
      <c r="L252" s="10">
        <f t="shared" si="100"/>
        <v>0</v>
      </c>
      <c r="M252" s="10">
        <f t="shared" si="100"/>
        <v>0</v>
      </c>
      <c r="N252" s="10">
        <f t="shared" si="100"/>
        <v>900</v>
      </c>
    </row>
    <row r="253" spans="1:14" x14ac:dyDescent="0.3">
      <c r="A253" s="17"/>
      <c r="B253" s="17"/>
      <c r="C253" s="17"/>
      <c r="D253" s="18" t="s">
        <v>248</v>
      </c>
      <c r="E253" s="17"/>
      <c r="F253" s="17"/>
      <c r="G253" s="18" t="s">
        <v>249</v>
      </c>
      <c r="H253" s="19">
        <f t="shared" si="100"/>
        <v>900</v>
      </c>
      <c r="I253" s="19">
        <f t="shared" si="100"/>
        <v>0</v>
      </c>
      <c r="J253" s="19">
        <f t="shared" si="100"/>
        <v>0</v>
      </c>
      <c r="K253" s="19">
        <f t="shared" si="100"/>
        <v>0</v>
      </c>
      <c r="L253" s="19">
        <f t="shared" si="100"/>
        <v>0</v>
      </c>
      <c r="M253" s="19">
        <f t="shared" si="100"/>
        <v>0</v>
      </c>
      <c r="N253" s="19">
        <f t="shared" si="100"/>
        <v>900</v>
      </c>
    </row>
    <row r="254" spans="1:14" x14ac:dyDescent="0.3">
      <c r="A254" s="20"/>
      <c r="B254" s="20"/>
      <c r="C254" s="20"/>
      <c r="D254" s="20"/>
      <c r="E254" s="21" t="s">
        <v>22</v>
      </c>
      <c r="F254" s="20"/>
      <c r="G254" s="21" t="s">
        <v>23</v>
      </c>
      <c r="H254" s="22">
        <f t="shared" si="100"/>
        <v>900</v>
      </c>
      <c r="I254" s="22">
        <f t="shared" si="100"/>
        <v>0</v>
      </c>
      <c r="J254" s="22">
        <f t="shared" si="100"/>
        <v>0</v>
      </c>
      <c r="K254" s="22">
        <f t="shared" si="100"/>
        <v>0</v>
      </c>
      <c r="L254" s="22">
        <f t="shared" si="100"/>
        <v>0</v>
      </c>
      <c r="M254" s="22">
        <f t="shared" si="100"/>
        <v>0</v>
      </c>
      <c r="N254" s="22">
        <f t="shared" si="100"/>
        <v>900</v>
      </c>
    </row>
    <row r="255" spans="1:14" x14ac:dyDescent="0.3">
      <c r="A255" s="20"/>
      <c r="B255" s="20"/>
      <c r="C255" s="20"/>
      <c r="D255" s="20"/>
      <c r="E255" s="20"/>
      <c r="F255" s="21" t="s">
        <v>34</v>
      </c>
      <c r="G255" s="21" t="s">
        <v>35</v>
      </c>
      <c r="H255" s="22">
        <v>900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f>+H255+I255+J255+K255+L255+M255</f>
        <v>900</v>
      </c>
    </row>
    <row r="256" spans="1:14" x14ac:dyDescent="0.3">
      <c r="A256" s="11"/>
      <c r="B256" s="12" t="s">
        <v>250</v>
      </c>
      <c r="C256" s="11"/>
      <c r="D256" s="11"/>
      <c r="E256" s="11"/>
      <c r="F256" s="11"/>
      <c r="G256" s="12" t="s">
        <v>251</v>
      </c>
      <c r="H256" s="13">
        <f t="shared" ref="H256:N256" si="101">+H257</f>
        <v>85800</v>
      </c>
      <c r="I256" s="13">
        <f t="shared" si="101"/>
        <v>415000</v>
      </c>
      <c r="J256" s="13">
        <f t="shared" si="101"/>
        <v>50000</v>
      </c>
      <c r="K256" s="13">
        <f t="shared" si="101"/>
        <v>20000</v>
      </c>
      <c r="L256" s="13">
        <f t="shared" si="101"/>
        <v>400000</v>
      </c>
      <c r="M256" s="13">
        <f t="shared" si="101"/>
        <v>10000</v>
      </c>
      <c r="N256" s="13">
        <f t="shared" si="101"/>
        <v>980800</v>
      </c>
    </row>
    <row r="257" spans="1:14" x14ac:dyDescent="0.3">
      <c r="A257" s="14"/>
      <c r="B257" s="15" t="s">
        <v>252</v>
      </c>
      <c r="C257" s="14"/>
      <c r="D257" s="14"/>
      <c r="E257" s="14"/>
      <c r="F257" s="14"/>
      <c r="G257" s="15" t="s">
        <v>253</v>
      </c>
      <c r="H257" s="16">
        <f t="shared" ref="H257:N257" si="102">+H258+H262</f>
        <v>85800</v>
      </c>
      <c r="I257" s="16">
        <f t="shared" si="102"/>
        <v>415000</v>
      </c>
      <c r="J257" s="16">
        <f t="shared" si="102"/>
        <v>50000</v>
      </c>
      <c r="K257" s="16">
        <f t="shared" si="102"/>
        <v>20000</v>
      </c>
      <c r="L257" s="16">
        <f t="shared" si="102"/>
        <v>400000</v>
      </c>
      <c r="M257" s="16">
        <f t="shared" si="102"/>
        <v>10000</v>
      </c>
      <c r="N257" s="16">
        <f t="shared" si="102"/>
        <v>980800</v>
      </c>
    </row>
    <row r="258" spans="1:14" x14ac:dyDescent="0.3">
      <c r="A258" s="8"/>
      <c r="B258" s="8"/>
      <c r="C258" s="9" t="s">
        <v>254</v>
      </c>
      <c r="D258" s="8"/>
      <c r="E258" s="8"/>
      <c r="F258" s="8"/>
      <c r="G258" s="9" t="s">
        <v>255</v>
      </c>
      <c r="H258" s="10">
        <f t="shared" ref="H258:N260" si="103">+H259</f>
        <v>0</v>
      </c>
      <c r="I258" s="10">
        <f t="shared" si="103"/>
        <v>415000</v>
      </c>
      <c r="J258" s="10">
        <f t="shared" si="103"/>
        <v>50000</v>
      </c>
      <c r="K258" s="10">
        <f t="shared" si="103"/>
        <v>20000</v>
      </c>
      <c r="L258" s="10">
        <f t="shared" si="103"/>
        <v>400000</v>
      </c>
      <c r="M258" s="10">
        <f t="shared" si="103"/>
        <v>10000</v>
      </c>
      <c r="N258" s="10">
        <f t="shared" si="103"/>
        <v>895000</v>
      </c>
    </row>
    <row r="259" spans="1:14" x14ac:dyDescent="0.3">
      <c r="A259" s="17"/>
      <c r="B259" s="17"/>
      <c r="C259" s="17"/>
      <c r="D259" s="18" t="s">
        <v>250</v>
      </c>
      <c r="E259" s="17"/>
      <c r="F259" s="17"/>
      <c r="G259" s="18" t="s">
        <v>256</v>
      </c>
      <c r="H259" s="19">
        <f t="shared" si="103"/>
        <v>0</v>
      </c>
      <c r="I259" s="19">
        <f t="shared" si="103"/>
        <v>415000</v>
      </c>
      <c r="J259" s="19">
        <f t="shared" si="103"/>
        <v>50000</v>
      </c>
      <c r="K259" s="19">
        <f t="shared" si="103"/>
        <v>20000</v>
      </c>
      <c r="L259" s="19">
        <f t="shared" si="103"/>
        <v>400000</v>
      </c>
      <c r="M259" s="19">
        <f t="shared" si="103"/>
        <v>10000</v>
      </c>
      <c r="N259" s="19">
        <f t="shared" si="103"/>
        <v>895000</v>
      </c>
    </row>
    <row r="260" spans="1:14" x14ac:dyDescent="0.3">
      <c r="A260" s="20"/>
      <c r="B260" s="20"/>
      <c r="C260" s="20"/>
      <c r="D260" s="20"/>
      <c r="E260" s="21" t="s">
        <v>22</v>
      </c>
      <c r="F260" s="20"/>
      <c r="G260" s="21" t="s">
        <v>23</v>
      </c>
      <c r="H260" s="22">
        <f t="shared" si="103"/>
        <v>0</v>
      </c>
      <c r="I260" s="22">
        <f t="shared" si="103"/>
        <v>415000</v>
      </c>
      <c r="J260" s="22">
        <f t="shared" si="103"/>
        <v>50000</v>
      </c>
      <c r="K260" s="22">
        <f t="shared" si="103"/>
        <v>20000</v>
      </c>
      <c r="L260" s="22">
        <f t="shared" si="103"/>
        <v>400000</v>
      </c>
      <c r="M260" s="22">
        <f t="shared" si="103"/>
        <v>10000</v>
      </c>
      <c r="N260" s="22">
        <f t="shared" si="103"/>
        <v>895000</v>
      </c>
    </row>
    <row r="261" spans="1:14" x14ac:dyDescent="0.3">
      <c r="A261" s="20"/>
      <c r="B261" s="20"/>
      <c r="C261" s="20"/>
      <c r="D261" s="20"/>
      <c r="E261" s="20"/>
      <c r="F261" s="21" t="s">
        <v>83</v>
      </c>
      <c r="G261" s="21" t="s">
        <v>84</v>
      </c>
      <c r="H261" s="22">
        <v>0</v>
      </c>
      <c r="I261" s="22">
        <v>415000</v>
      </c>
      <c r="J261" s="22">
        <v>50000</v>
      </c>
      <c r="K261" s="22">
        <v>20000</v>
      </c>
      <c r="L261" s="22">
        <v>400000</v>
      </c>
      <c r="M261" s="22">
        <v>10000</v>
      </c>
      <c r="N261" s="22">
        <f>+H261+I261+J261+K261+L261+M261</f>
        <v>895000</v>
      </c>
    </row>
    <row r="262" spans="1:14" x14ac:dyDescent="0.3">
      <c r="A262" s="8"/>
      <c r="B262" s="8"/>
      <c r="C262" s="9" t="s">
        <v>257</v>
      </c>
      <c r="D262" s="8"/>
      <c r="E262" s="8"/>
      <c r="F262" s="8"/>
      <c r="G262" s="9" t="s">
        <v>258</v>
      </c>
      <c r="H262" s="10">
        <f t="shared" ref="H262:N263" si="104">+H263</f>
        <v>85800</v>
      </c>
      <c r="I262" s="10">
        <f t="shared" si="104"/>
        <v>0</v>
      </c>
      <c r="J262" s="10">
        <f t="shared" si="104"/>
        <v>0</v>
      </c>
      <c r="K262" s="10">
        <f t="shared" si="104"/>
        <v>0</v>
      </c>
      <c r="L262" s="10">
        <f t="shared" si="104"/>
        <v>0</v>
      </c>
      <c r="M262" s="10">
        <f t="shared" si="104"/>
        <v>0</v>
      </c>
      <c r="N262" s="10">
        <f t="shared" si="104"/>
        <v>85800</v>
      </c>
    </row>
    <row r="263" spans="1:14" x14ac:dyDescent="0.3">
      <c r="A263" s="17"/>
      <c r="B263" s="17"/>
      <c r="C263" s="17"/>
      <c r="D263" s="18" t="s">
        <v>259</v>
      </c>
      <c r="E263" s="17"/>
      <c r="F263" s="17"/>
      <c r="G263" s="18" t="s">
        <v>260</v>
      </c>
      <c r="H263" s="19">
        <f t="shared" si="104"/>
        <v>85800</v>
      </c>
      <c r="I263" s="19">
        <f t="shared" si="104"/>
        <v>0</v>
      </c>
      <c r="J263" s="19">
        <f t="shared" si="104"/>
        <v>0</v>
      </c>
      <c r="K263" s="19">
        <f t="shared" si="104"/>
        <v>0</v>
      </c>
      <c r="L263" s="19">
        <f t="shared" si="104"/>
        <v>0</v>
      </c>
      <c r="M263" s="19">
        <f t="shared" si="104"/>
        <v>0</v>
      </c>
      <c r="N263" s="19">
        <f t="shared" si="104"/>
        <v>85800</v>
      </c>
    </row>
    <row r="264" spans="1:14" x14ac:dyDescent="0.3">
      <c r="A264" s="20"/>
      <c r="B264" s="20"/>
      <c r="C264" s="20"/>
      <c r="D264" s="20"/>
      <c r="E264" s="21" t="s">
        <v>22</v>
      </c>
      <c r="F264" s="20"/>
      <c r="G264" s="21" t="s">
        <v>23</v>
      </c>
      <c r="H264" s="22">
        <f t="shared" ref="H264:N264" si="105">+H265+H266+H267</f>
        <v>85800</v>
      </c>
      <c r="I264" s="22">
        <f t="shared" si="105"/>
        <v>0</v>
      </c>
      <c r="J264" s="22">
        <f t="shared" si="105"/>
        <v>0</v>
      </c>
      <c r="K264" s="22">
        <f t="shared" si="105"/>
        <v>0</v>
      </c>
      <c r="L264" s="22">
        <f t="shared" si="105"/>
        <v>0</v>
      </c>
      <c r="M264" s="22">
        <f t="shared" si="105"/>
        <v>0</v>
      </c>
      <c r="N264" s="22">
        <f t="shared" si="105"/>
        <v>85800</v>
      </c>
    </row>
    <row r="265" spans="1:14" x14ac:dyDescent="0.3">
      <c r="A265" s="20"/>
      <c r="B265" s="20"/>
      <c r="C265" s="20"/>
      <c r="D265" s="20"/>
      <c r="E265" s="20"/>
      <c r="F265" s="21" t="s">
        <v>261</v>
      </c>
      <c r="G265" s="21" t="s">
        <v>262</v>
      </c>
      <c r="H265" s="22">
        <v>33000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f>+H265+I265+J265+K265+L265+M265</f>
        <v>33000</v>
      </c>
    </row>
    <row r="266" spans="1:14" x14ac:dyDescent="0.3">
      <c r="A266" s="20"/>
      <c r="B266" s="20"/>
      <c r="C266" s="20"/>
      <c r="D266" s="20"/>
      <c r="E266" s="20"/>
      <c r="F266" s="21" t="s">
        <v>73</v>
      </c>
      <c r="G266" s="21" t="s">
        <v>74</v>
      </c>
      <c r="H266" s="22">
        <v>42800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f>+H266+I266+J266+K266+L266+M266</f>
        <v>42800</v>
      </c>
    </row>
    <row r="267" spans="1:14" x14ac:dyDescent="0.3">
      <c r="A267" s="20"/>
      <c r="B267" s="20"/>
      <c r="C267" s="20"/>
      <c r="D267" s="20"/>
      <c r="E267" s="20"/>
      <c r="F267" s="21" t="s">
        <v>263</v>
      </c>
      <c r="G267" s="21" t="s">
        <v>264</v>
      </c>
      <c r="H267" s="22">
        <v>10000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f>+H267+I267+J267+K267+L267+M267</f>
        <v>10000</v>
      </c>
    </row>
    <row r="268" spans="1:14" x14ac:dyDescent="0.3">
      <c r="A268" s="5"/>
      <c r="B268" s="6" t="s">
        <v>265</v>
      </c>
      <c r="C268" s="5"/>
      <c r="D268" s="5"/>
      <c r="E268" s="5"/>
      <c r="F268" s="5"/>
      <c r="G268" s="6" t="s">
        <v>266</v>
      </c>
      <c r="H268" s="7">
        <f t="shared" ref="H268:N268" si="106">+H269+H275</f>
        <v>74926.03</v>
      </c>
      <c r="I268" s="7">
        <f t="shared" si="106"/>
        <v>85600</v>
      </c>
      <c r="J268" s="7">
        <f t="shared" si="106"/>
        <v>2830</v>
      </c>
      <c r="K268" s="7">
        <f t="shared" si="106"/>
        <v>0</v>
      </c>
      <c r="L268" s="7">
        <f t="shared" si="106"/>
        <v>0</v>
      </c>
      <c r="M268" s="7">
        <f t="shared" si="106"/>
        <v>0</v>
      </c>
      <c r="N268" s="7">
        <f t="shared" si="106"/>
        <v>163356.03</v>
      </c>
    </row>
    <row r="269" spans="1:14" x14ac:dyDescent="0.3">
      <c r="A269" s="11"/>
      <c r="B269" s="12" t="s">
        <v>267</v>
      </c>
      <c r="C269" s="11"/>
      <c r="D269" s="11"/>
      <c r="E269" s="11"/>
      <c r="F269" s="11"/>
      <c r="G269" s="12" t="s">
        <v>268</v>
      </c>
      <c r="H269" s="13">
        <f t="shared" ref="H269:N273" si="107">+H270</f>
        <v>46066.32</v>
      </c>
      <c r="I269" s="13">
        <f t="shared" si="107"/>
        <v>30500</v>
      </c>
      <c r="J269" s="13">
        <f t="shared" si="107"/>
        <v>2830</v>
      </c>
      <c r="K269" s="13">
        <f t="shared" si="107"/>
        <v>0</v>
      </c>
      <c r="L269" s="13">
        <f t="shared" si="107"/>
        <v>0</v>
      </c>
      <c r="M269" s="13">
        <f t="shared" si="107"/>
        <v>0</v>
      </c>
      <c r="N269" s="13">
        <f t="shared" si="107"/>
        <v>79396.320000000007</v>
      </c>
    </row>
    <row r="270" spans="1:14" x14ac:dyDescent="0.3">
      <c r="A270" s="14"/>
      <c r="B270" s="15" t="s">
        <v>269</v>
      </c>
      <c r="C270" s="14"/>
      <c r="D270" s="14"/>
      <c r="E270" s="14"/>
      <c r="F270" s="14"/>
      <c r="G270" s="15" t="s">
        <v>270</v>
      </c>
      <c r="H270" s="16">
        <f t="shared" si="107"/>
        <v>46066.32</v>
      </c>
      <c r="I270" s="16">
        <f t="shared" si="107"/>
        <v>30500</v>
      </c>
      <c r="J270" s="16">
        <f t="shared" si="107"/>
        <v>2830</v>
      </c>
      <c r="K270" s="16">
        <f t="shared" si="107"/>
        <v>0</v>
      </c>
      <c r="L270" s="16">
        <f t="shared" si="107"/>
        <v>0</v>
      </c>
      <c r="M270" s="16">
        <f t="shared" si="107"/>
        <v>0</v>
      </c>
      <c r="N270" s="16">
        <f t="shared" si="107"/>
        <v>79396.320000000007</v>
      </c>
    </row>
    <row r="271" spans="1:14" x14ac:dyDescent="0.3">
      <c r="A271" s="8"/>
      <c r="B271" s="8"/>
      <c r="C271" s="9" t="s">
        <v>271</v>
      </c>
      <c r="D271" s="8"/>
      <c r="E271" s="8"/>
      <c r="F271" s="8"/>
      <c r="G271" s="9" t="s">
        <v>272</v>
      </c>
      <c r="H271" s="10">
        <f t="shared" si="107"/>
        <v>46066.32</v>
      </c>
      <c r="I271" s="10">
        <f t="shared" si="107"/>
        <v>30500</v>
      </c>
      <c r="J271" s="10">
        <f t="shared" si="107"/>
        <v>2830</v>
      </c>
      <c r="K271" s="10">
        <f t="shared" si="107"/>
        <v>0</v>
      </c>
      <c r="L271" s="10">
        <f t="shared" si="107"/>
        <v>0</v>
      </c>
      <c r="M271" s="10">
        <f t="shared" si="107"/>
        <v>0</v>
      </c>
      <c r="N271" s="10">
        <f t="shared" si="107"/>
        <v>79396.320000000007</v>
      </c>
    </row>
    <row r="272" spans="1:14" x14ac:dyDescent="0.3">
      <c r="A272" s="17"/>
      <c r="B272" s="17"/>
      <c r="C272" s="17"/>
      <c r="D272" s="18" t="s">
        <v>267</v>
      </c>
      <c r="E272" s="17"/>
      <c r="F272" s="17"/>
      <c r="G272" s="18" t="s">
        <v>273</v>
      </c>
      <c r="H272" s="19">
        <f t="shared" si="107"/>
        <v>46066.32</v>
      </c>
      <c r="I272" s="19">
        <f t="shared" si="107"/>
        <v>30500</v>
      </c>
      <c r="J272" s="19">
        <f t="shared" si="107"/>
        <v>2830</v>
      </c>
      <c r="K272" s="19">
        <f t="shared" si="107"/>
        <v>0</v>
      </c>
      <c r="L272" s="19">
        <f t="shared" si="107"/>
        <v>0</v>
      </c>
      <c r="M272" s="19">
        <f t="shared" si="107"/>
        <v>0</v>
      </c>
      <c r="N272" s="19">
        <f t="shared" si="107"/>
        <v>79396.320000000007</v>
      </c>
    </row>
    <row r="273" spans="1:14" x14ac:dyDescent="0.3">
      <c r="A273" s="20"/>
      <c r="B273" s="20"/>
      <c r="C273" s="20"/>
      <c r="D273" s="20"/>
      <c r="E273" s="21" t="s">
        <v>22</v>
      </c>
      <c r="F273" s="20"/>
      <c r="G273" s="21" t="s">
        <v>23</v>
      </c>
      <c r="H273" s="22">
        <f t="shared" si="107"/>
        <v>46066.32</v>
      </c>
      <c r="I273" s="22">
        <f t="shared" si="107"/>
        <v>30500</v>
      </c>
      <c r="J273" s="22">
        <f t="shared" si="107"/>
        <v>2830</v>
      </c>
      <c r="K273" s="22">
        <f t="shared" si="107"/>
        <v>0</v>
      </c>
      <c r="L273" s="22">
        <f t="shared" si="107"/>
        <v>0</v>
      </c>
      <c r="M273" s="22">
        <f t="shared" si="107"/>
        <v>0</v>
      </c>
      <c r="N273" s="22">
        <f t="shared" si="107"/>
        <v>79396.320000000007</v>
      </c>
    </row>
    <row r="274" spans="1:14" x14ac:dyDescent="0.3">
      <c r="A274" s="20"/>
      <c r="B274" s="20"/>
      <c r="C274" s="20"/>
      <c r="D274" s="20"/>
      <c r="E274" s="20"/>
      <c r="F274" s="21" t="s">
        <v>274</v>
      </c>
      <c r="G274" s="21" t="s">
        <v>275</v>
      </c>
      <c r="H274" s="22">
        <v>46066.32</v>
      </c>
      <c r="I274" s="22">
        <v>30500</v>
      </c>
      <c r="J274" s="22">
        <v>2830</v>
      </c>
      <c r="K274" s="22">
        <v>0</v>
      </c>
      <c r="L274" s="22">
        <v>0</v>
      </c>
      <c r="M274" s="22">
        <v>0</v>
      </c>
      <c r="N274" s="22">
        <f>+H274+I274+J274+K274+L274+M274</f>
        <v>79396.320000000007</v>
      </c>
    </row>
    <row r="275" spans="1:14" x14ac:dyDescent="0.3">
      <c r="A275" s="11"/>
      <c r="B275" s="12" t="s">
        <v>276</v>
      </c>
      <c r="C275" s="11"/>
      <c r="D275" s="11"/>
      <c r="E275" s="11"/>
      <c r="F275" s="11"/>
      <c r="G275" s="12" t="s">
        <v>277</v>
      </c>
      <c r="H275" s="13">
        <f t="shared" ref="H275:N279" si="108">+H276</f>
        <v>28859.71</v>
      </c>
      <c r="I275" s="13">
        <f t="shared" si="108"/>
        <v>55100</v>
      </c>
      <c r="J275" s="13">
        <f t="shared" si="108"/>
        <v>0</v>
      </c>
      <c r="K275" s="13">
        <f t="shared" si="108"/>
        <v>0</v>
      </c>
      <c r="L275" s="13">
        <f t="shared" si="108"/>
        <v>0</v>
      </c>
      <c r="M275" s="13">
        <f t="shared" si="108"/>
        <v>0</v>
      </c>
      <c r="N275" s="13">
        <f t="shared" si="108"/>
        <v>83959.709999999992</v>
      </c>
    </row>
    <row r="276" spans="1:14" x14ac:dyDescent="0.3">
      <c r="A276" s="14"/>
      <c r="B276" s="15" t="s">
        <v>278</v>
      </c>
      <c r="C276" s="14"/>
      <c r="D276" s="14"/>
      <c r="E276" s="14"/>
      <c r="F276" s="14"/>
      <c r="G276" s="15" t="s">
        <v>279</v>
      </c>
      <c r="H276" s="16">
        <f t="shared" si="108"/>
        <v>28859.71</v>
      </c>
      <c r="I276" s="16">
        <f t="shared" si="108"/>
        <v>55100</v>
      </c>
      <c r="J276" s="16">
        <f t="shared" si="108"/>
        <v>0</v>
      </c>
      <c r="K276" s="16">
        <f t="shared" si="108"/>
        <v>0</v>
      </c>
      <c r="L276" s="16">
        <f t="shared" si="108"/>
        <v>0</v>
      </c>
      <c r="M276" s="16">
        <f t="shared" si="108"/>
        <v>0</v>
      </c>
      <c r="N276" s="16">
        <f t="shared" si="108"/>
        <v>83959.709999999992</v>
      </c>
    </row>
    <row r="277" spans="1:14" x14ac:dyDescent="0.3">
      <c r="A277" s="8"/>
      <c r="B277" s="8"/>
      <c r="C277" s="9" t="s">
        <v>280</v>
      </c>
      <c r="D277" s="8"/>
      <c r="E277" s="8"/>
      <c r="F277" s="8"/>
      <c r="G277" s="9" t="s">
        <v>281</v>
      </c>
      <c r="H277" s="10">
        <f t="shared" si="108"/>
        <v>28859.71</v>
      </c>
      <c r="I277" s="10">
        <f t="shared" si="108"/>
        <v>55100</v>
      </c>
      <c r="J277" s="10">
        <f t="shared" si="108"/>
        <v>0</v>
      </c>
      <c r="K277" s="10">
        <f t="shared" si="108"/>
        <v>0</v>
      </c>
      <c r="L277" s="10">
        <f t="shared" si="108"/>
        <v>0</v>
      </c>
      <c r="M277" s="10">
        <f t="shared" si="108"/>
        <v>0</v>
      </c>
      <c r="N277" s="10">
        <f t="shared" si="108"/>
        <v>83959.709999999992</v>
      </c>
    </row>
    <row r="278" spans="1:14" x14ac:dyDescent="0.3">
      <c r="A278" s="17"/>
      <c r="B278" s="17"/>
      <c r="C278" s="17"/>
      <c r="D278" s="18" t="s">
        <v>282</v>
      </c>
      <c r="E278" s="17"/>
      <c r="F278" s="17"/>
      <c r="G278" s="18" t="s">
        <v>283</v>
      </c>
      <c r="H278" s="19">
        <f t="shared" si="108"/>
        <v>28859.71</v>
      </c>
      <c r="I278" s="19">
        <f t="shared" si="108"/>
        <v>55100</v>
      </c>
      <c r="J278" s="19">
        <f t="shared" si="108"/>
        <v>0</v>
      </c>
      <c r="K278" s="19">
        <f t="shared" si="108"/>
        <v>0</v>
      </c>
      <c r="L278" s="19">
        <f t="shared" si="108"/>
        <v>0</v>
      </c>
      <c r="M278" s="19">
        <f t="shared" si="108"/>
        <v>0</v>
      </c>
      <c r="N278" s="19">
        <f t="shared" si="108"/>
        <v>83959.709999999992</v>
      </c>
    </row>
    <row r="279" spans="1:14" x14ac:dyDescent="0.3">
      <c r="A279" s="20"/>
      <c r="B279" s="20"/>
      <c r="C279" s="20"/>
      <c r="D279" s="20"/>
      <c r="E279" s="21" t="s">
        <v>22</v>
      </c>
      <c r="F279" s="20"/>
      <c r="G279" s="21" t="s">
        <v>23</v>
      </c>
      <c r="H279" s="22">
        <f t="shared" si="108"/>
        <v>28859.71</v>
      </c>
      <c r="I279" s="22">
        <f t="shared" si="108"/>
        <v>55100</v>
      </c>
      <c r="J279" s="22">
        <f t="shared" si="108"/>
        <v>0</v>
      </c>
      <c r="K279" s="22">
        <f t="shared" si="108"/>
        <v>0</v>
      </c>
      <c r="L279" s="22">
        <f t="shared" si="108"/>
        <v>0</v>
      </c>
      <c r="M279" s="22">
        <f t="shared" si="108"/>
        <v>0</v>
      </c>
      <c r="N279" s="22">
        <f t="shared" si="108"/>
        <v>83959.709999999992</v>
      </c>
    </row>
    <row r="280" spans="1:14" x14ac:dyDescent="0.3">
      <c r="A280" s="20"/>
      <c r="B280" s="20"/>
      <c r="C280" s="20"/>
      <c r="D280" s="20"/>
      <c r="E280" s="20"/>
      <c r="F280" s="21" t="s">
        <v>274</v>
      </c>
      <c r="G280" s="21" t="s">
        <v>275</v>
      </c>
      <c r="H280" s="22">
        <v>28859.71</v>
      </c>
      <c r="I280" s="22">
        <v>55100</v>
      </c>
      <c r="J280" s="22">
        <v>0</v>
      </c>
      <c r="K280" s="22">
        <v>0</v>
      </c>
      <c r="L280" s="22">
        <v>0</v>
      </c>
      <c r="M280" s="22">
        <v>0</v>
      </c>
      <c r="N280" s="22">
        <f>+H280+I280+J280+K280+L280+M280</f>
        <v>83959.709999999992</v>
      </c>
    </row>
    <row r="281" spans="1:14" x14ac:dyDescent="0.3">
      <c r="A281" s="2" t="s">
        <v>12</v>
      </c>
      <c r="B281" s="3"/>
      <c r="C281" s="3"/>
      <c r="D281" s="3"/>
      <c r="E281" s="3"/>
      <c r="F281" s="3"/>
      <c r="G281" s="2" t="s">
        <v>284</v>
      </c>
      <c r="H281" s="4">
        <f t="shared" ref="H281:N287" si="109">+H282</f>
        <v>790.07</v>
      </c>
      <c r="I281" s="4">
        <f t="shared" si="109"/>
        <v>0</v>
      </c>
      <c r="J281" s="4">
        <f t="shared" si="109"/>
        <v>0</v>
      </c>
      <c r="K281" s="4">
        <f t="shared" si="109"/>
        <v>0</v>
      </c>
      <c r="L281" s="4">
        <f t="shared" si="109"/>
        <v>0</v>
      </c>
      <c r="M281" s="4">
        <f t="shared" si="109"/>
        <v>0</v>
      </c>
      <c r="N281" s="4">
        <f t="shared" si="109"/>
        <v>790.07</v>
      </c>
    </row>
    <row r="282" spans="1:14" x14ac:dyDescent="0.3">
      <c r="A282" s="5"/>
      <c r="B282" s="6" t="s">
        <v>232</v>
      </c>
      <c r="C282" s="5"/>
      <c r="D282" s="5"/>
      <c r="E282" s="5"/>
      <c r="F282" s="5"/>
      <c r="G282" s="6" t="s">
        <v>233</v>
      </c>
      <c r="H282" s="7">
        <f t="shared" si="109"/>
        <v>790.07</v>
      </c>
      <c r="I282" s="7">
        <f t="shared" si="109"/>
        <v>0</v>
      </c>
      <c r="J282" s="7">
        <f t="shared" si="109"/>
        <v>0</v>
      </c>
      <c r="K282" s="7">
        <f t="shared" si="109"/>
        <v>0</v>
      </c>
      <c r="L282" s="7">
        <f t="shared" si="109"/>
        <v>0</v>
      </c>
      <c r="M282" s="7">
        <f t="shared" si="109"/>
        <v>0</v>
      </c>
      <c r="N282" s="7">
        <f t="shared" si="109"/>
        <v>790.07</v>
      </c>
    </row>
    <row r="283" spans="1:14" x14ac:dyDescent="0.3">
      <c r="A283" s="11"/>
      <c r="B283" s="12" t="s">
        <v>250</v>
      </c>
      <c r="C283" s="11"/>
      <c r="D283" s="11"/>
      <c r="E283" s="11"/>
      <c r="F283" s="11"/>
      <c r="G283" s="12" t="s">
        <v>251</v>
      </c>
      <c r="H283" s="13">
        <f t="shared" si="109"/>
        <v>790.07</v>
      </c>
      <c r="I283" s="13">
        <f t="shared" si="109"/>
        <v>0</v>
      </c>
      <c r="J283" s="13">
        <f t="shared" si="109"/>
        <v>0</v>
      </c>
      <c r="K283" s="13">
        <f t="shared" si="109"/>
        <v>0</v>
      </c>
      <c r="L283" s="13">
        <f t="shared" si="109"/>
        <v>0</v>
      </c>
      <c r="M283" s="13">
        <f t="shared" si="109"/>
        <v>0</v>
      </c>
      <c r="N283" s="13">
        <f t="shared" si="109"/>
        <v>790.07</v>
      </c>
    </row>
    <row r="284" spans="1:14" x14ac:dyDescent="0.3">
      <c r="A284" s="14"/>
      <c r="B284" s="15" t="s">
        <v>252</v>
      </c>
      <c r="C284" s="14"/>
      <c r="D284" s="14"/>
      <c r="E284" s="14"/>
      <c r="F284" s="14"/>
      <c r="G284" s="15" t="s">
        <v>253</v>
      </c>
      <c r="H284" s="16">
        <f t="shared" si="109"/>
        <v>790.07</v>
      </c>
      <c r="I284" s="16">
        <f t="shared" si="109"/>
        <v>0</v>
      </c>
      <c r="J284" s="16">
        <f t="shared" si="109"/>
        <v>0</v>
      </c>
      <c r="K284" s="16">
        <f t="shared" si="109"/>
        <v>0</v>
      </c>
      <c r="L284" s="16">
        <f t="shared" si="109"/>
        <v>0</v>
      </c>
      <c r="M284" s="16">
        <f t="shared" si="109"/>
        <v>0</v>
      </c>
      <c r="N284" s="16">
        <f t="shared" si="109"/>
        <v>790.07</v>
      </c>
    </row>
    <row r="285" spans="1:14" x14ac:dyDescent="0.3">
      <c r="A285" s="8"/>
      <c r="B285" s="8"/>
      <c r="C285" s="9" t="s">
        <v>28</v>
      </c>
      <c r="D285" s="8"/>
      <c r="E285" s="8"/>
      <c r="F285" s="8"/>
      <c r="G285" s="9" t="s">
        <v>29</v>
      </c>
      <c r="H285" s="10">
        <f t="shared" si="109"/>
        <v>790.07</v>
      </c>
      <c r="I285" s="10">
        <f t="shared" si="109"/>
        <v>0</v>
      </c>
      <c r="J285" s="10">
        <f t="shared" si="109"/>
        <v>0</v>
      </c>
      <c r="K285" s="10">
        <f t="shared" si="109"/>
        <v>0</v>
      </c>
      <c r="L285" s="10">
        <f t="shared" si="109"/>
        <v>0</v>
      </c>
      <c r="M285" s="10">
        <f t="shared" si="109"/>
        <v>0</v>
      </c>
      <c r="N285" s="10">
        <f t="shared" si="109"/>
        <v>790.07</v>
      </c>
    </row>
    <row r="286" spans="1:14" x14ac:dyDescent="0.3">
      <c r="A286" s="17"/>
      <c r="B286" s="17"/>
      <c r="C286" s="17"/>
      <c r="D286" s="18" t="s">
        <v>285</v>
      </c>
      <c r="E286" s="17"/>
      <c r="F286" s="17"/>
      <c r="G286" s="18" t="s">
        <v>286</v>
      </c>
      <c r="H286" s="19">
        <f t="shared" si="109"/>
        <v>790.07</v>
      </c>
      <c r="I286" s="19">
        <f t="shared" si="109"/>
        <v>0</v>
      </c>
      <c r="J286" s="19">
        <f t="shared" si="109"/>
        <v>0</v>
      </c>
      <c r="K286" s="19">
        <f t="shared" si="109"/>
        <v>0</v>
      </c>
      <c r="L286" s="19">
        <f t="shared" si="109"/>
        <v>0</v>
      </c>
      <c r="M286" s="19">
        <f t="shared" si="109"/>
        <v>0</v>
      </c>
      <c r="N286" s="19">
        <f t="shared" si="109"/>
        <v>790.07</v>
      </c>
    </row>
    <row r="287" spans="1:14" x14ac:dyDescent="0.3">
      <c r="A287" s="20"/>
      <c r="B287" s="20"/>
      <c r="C287" s="20"/>
      <c r="D287" s="20"/>
      <c r="E287" s="21" t="s">
        <v>22</v>
      </c>
      <c r="F287" s="20"/>
      <c r="G287" s="21" t="s">
        <v>23</v>
      </c>
      <c r="H287" s="22">
        <f t="shared" si="109"/>
        <v>790.07</v>
      </c>
      <c r="I287" s="22">
        <f t="shared" si="109"/>
        <v>0</v>
      </c>
      <c r="J287" s="22">
        <f t="shared" si="109"/>
        <v>0</v>
      </c>
      <c r="K287" s="22">
        <f t="shared" si="109"/>
        <v>0</v>
      </c>
      <c r="L287" s="22">
        <f t="shared" si="109"/>
        <v>0</v>
      </c>
      <c r="M287" s="22">
        <f t="shared" si="109"/>
        <v>0</v>
      </c>
      <c r="N287" s="22">
        <f t="shared" si="109"/>
        <v>790.07</v>
      </c>
    </row>
    <row r="288" spans="1:14" x14ac:dyDescent="0.3">
      <c r="A288" s="20"/>
      <c r="B288" s="20"/>
      <c r="C288" s="20"/>
      <c r="D288" s="20"/>
      <c r="E288" s="20"/>
      <c r="F288" s="21" t="s">
        <v>34</v>
      </c>
      <c r="G288" s="21" t="s">
        <v>35</v>
      </c>
      <c r="H288" s="22">
        <v>790.07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f>+H288+I288+J288+K288+L288+M288</f>
        <v>790.07</v>
      </c>
    </row>
    <row r="289" spans="1:14" x14ac:dyDescent="0.3">
      <c r="A289" s="2" t="s">
        <v>64</v>
      </c>
      <c r="B289" s="3"/>
      <c r="C289" s="3"/>
      <c r="D289" s="3"/>
      <c r="E289" s="3"/>
      <c r="F289" s="3"/>
      <c r="G289" s="2" t="s">
        <v>287</v>
      </c>
      <c r="H289" s="4">
        <f t="shared" ref="H289:N295" si="110">+H290</f>
        <v>8000</v>
      </c>
      <c r="I289" s="4">
        <f t="shared" si="110"/>
        <v>0</v>
      </c>
      <c r="J289" s="4">
        <f t="shared" si="110"/>
        <v>0</v>
      </c>
      <c r="K289" s="4">
        <f t="shared" si="110"/>
        <v>0</v>
      </c>
      <c r="L289" s="4">
        <f t="shared" si="110"/>
        <v>0</v>
      </c>
      <c r="M289" s="4">
        <f t="shared" si="110"/>
        <v>0</v>
      </c>
      <c r="N289" s="4">
        <f t="shared" si="110"/>
        <v>8000</v>
      </c>
    </row>
    <row r="290" spans="1:14" x14ac:dyDescent="0.3">
      <c r="A290" s="5"/>
      <c r="B290" s="6" t="s">
        <v>232</v>
      </c>
      <c r="C290" s="5"/>
      <c r="D290" s="5"/>
      <c r="E290" s="5"/>
      <c r="F290" s="5"/>
      <c r="G290" s="6" t="s">
        <v>233</v>
      </c>
      <c r="H290" s="7">
        <f t="shared" si="110"/>
        <v>8000</v>
      </c>
      <c r="I290" s="7">
        <f t="shared" si="110"/>
        <v>0</v>
      </c>
      <c r="J290" s="7">
        <f t="shared" si="110"/>
        <v>0</v>
      </c>
      <c r="K290" s="7">
        <f t="shared" si="110"/>
        <v>0</v>
      </c>
      <c r="L290" s="7">
        <f t="shared" si="110"/>
        <v>0</v>
      </c>
      <c r="M290" s="7">
        <f t="shared" si="110"/>
        <v>0</v>
      </c>
      <c r="N290" s="7">
        <f t="shared" si="110"/>
        <v>8000</v>
      </c>
    </row>
    <row r="291" spans="1:14" x14ac:dyDescent="0.3">
      <c r="A291" s="11"/>
      <c r="B291" s="12" t="s">
        <v>243</v>
      </c>
      <c r="C291" s="11"/>
      <c r="D291" s="11"/>
      <c r="E291" s="11"/>
      <c r="F291" s="11"/>
      <c r="G291" s="12" t="s">
        <v>245</v>
      </c>
      <c r="H291" s="13">
        <f t="shared" si="110"/>
        <v>8000</v>
      </c>
      <c r="I291" s="13">
        <f t="shared" si="110"/>
        <v>0</v>
      </c>
      <c r="J291" s="13">
        <f t="shared" si="110"/>
        <v>0</v>
      </c>
      <c r="K291" s="13">
        <f t="shared" si="110"/>
        <v>0</v>
      </c>
      <c r="L291" s="13">
        <f t="shared" si="110"/>
        <v>0</v>
      </c>
      <c r="M291" s="13">
        <f t="shared" si="110"/>
        <v>0</v>
      </c>
      <c r="N291" s="13">
        <f t="shared" si="110"/>
        <v>8000</v>
      </c>
    </row>
    <row r="292" spans="1:14" x14ac:dyDescent="0.3">
      <c r="A292" s="14"/>
      <c r="B292" s="15" t="s">
        <v>288</v>
      </c>
      <c r="C292" s="14"/>
      <c r="D292" s="14"/>
      <c r="E292" s="14"/>
      <c r="F292" s="14"/>
      <c r="G292" s="15" t="s">
        <v>289</v>
      </c>
      <c r="H292" s="16">
        <f t="shared" si="110"/>
        <v>8000</v>
      </c>
      <c r="I292" s="16">
        <f t="shared" si="110"/>
        <v>0</v>
      </c>
      <c r="J292" s="16">
        <f t="shared" si="110"/>
        <v>0</v>
      </c>
      <c r="K292" s="16">
        <f t="shared" si="110"/>
        <v>0</v>
      </c>
      <c r="L292" s="16">
        <f t="shared" si="110"/>
        <v>0</v>
      </c>
      <c r="M292" s="16">
        <f t="shared" si="110"/>
        <v>0</v>
      </c>
      <c r="N292" s="16">
        <f t="shared" si="110"/>
        <v>8000</v>
      </c>
    </row>
    <row r="293" spans="1:14" x14ac:dyDescent="0.3">
      <c r="A293" s="8"/>
      <c r="B293" s="8"/>
      <c r="C293" s="9" t="s">
        <v>290</v>
      </c>
      <c r="D293" s="8"/>
      <c r="E293" s="8"/>
      <c r="F293" s="8"/>
      <c r="G293" s="9" t="s">
        <v>291</v>
      </c>
      <c r="H293" s="10">
        <f t="shared" si="110"/>
        <v>8000</v>
      </c>
      <c r="I293" s="10">
        <f t="shared" si="110"/>
        <v>0</v>
      </c>
      <c r="J293" s="10">
        <f t="shared" si="110"/>
        <v>0</v>
      </c>
      <c r="K293" s="10">
        <f t="shared" si="110"/>
        <v>0</v>
      </c>
      <c r="L293" s="10">
        <f t="shared" si="110"/>
        <v>0</v>
      </c>
      <c r="M293" s="10">
        <f t="shared" si="110"/>
        <v>0</v>
      </c>
      <c r="N293" s="10">
        <f t="shared" si="110"/>
        <v>8000</v>
      </c>
    </row>
    <row r="294" spans="1:14" x14ac:dyDescent="0.3">
      <c r="A294" s="17"/>
      <c r="B294" s="17"/>
      <c r="C294" s="17"/>
      <c r="D294" s="18" t="s">
        <v>292</v>
      </c>
      <c r="E294" s="17"/>
      <c r="F294" s="17"/>
      <c r="G294" s="18" t="s">
        <v>293</v>
      </c>
      <c r="H294" s="19">
        <f t="shared" si="110"/>
        <v>8000</v>
      </c>
      <c r="I294" s="19">
        <f t="shared" si="110"/>
        <v>0</v>
      </c>
      <c r="J294" s="19">
        <f t="shared" si="110"/>
        <v>0</v>
      </c>
      <c r="K294" s="19">
        <f t="shared" si="110"/>
        <v>0</v>
      </c>
      <c r="L294" s="19">
        <f t="shared" si="110"/>
        <v>0</v>
      </c>
      <c r="M294" s="19">
        <f t="shared" si="110"/>
        <v>0</v>
      </c>
      <c r="N294" s="19">
        <f t="shared" si="110"/>
        <v>8000</v>
      </c>
    </row>
    <row r="295" spans="1:14" x14ac:dyDescent="0.3">
      <c r="A295" s="20"/>
      <c r="B295" s="20"/>
      <c r="C295" s="20"/>
      <c r="D295" s="20"/>
      <c r="E295" s="21" t="s">
        <v>22</v>
      </c>
      <c r="F295" s="20"/>
      <c r="G295" s="21" t="s">
        <v>23</v>
      </c>
      <c r="H295" s="22">
        <f t="shared" si="110"/>
        <v>8000</v>
      </c>
      <c r="I295" s="22">
        <f t="shared" si="110"/>
        <v>0</v>
      </c>
      <c r="J295" s="22">
        <f t="shared" si="110"/>
        <v>0</v>
      </c>
      <c r="K295" s="22">
        <f t="shared" si="110"/>
        <v>0</v>
      </c>
      <c r="L295" s="22">
        <f t="shared" si="110"/>
        <v>0</v>
      </c>
      <c r="M295" s="22">
        <f t="shared" si="110"/>
        <v>0</v>
      </c>
      <c r="N295" s="22">
        <f t="shared" si="110"/>
        <v>8000</v>
      </c>
    </row>
    <row r="296" spans="1:14" x14ac:dyDescent="0.3">
      <c r="A296" s="20"/>
      <c r="B296" s="20"/>
      <c r="C296" s="20"/>
      <c r="D296" s="20"/>
      <c r="E296" s="20"/>
      <c r="F296" s="21" t="s">
        <v>34</v>
      </c>
      <c r="G296" s="21" t="s">
        <v>35</v>
      </c>
      <c r="H296" s="22">
        <v>8000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f>+H296+I296+J296+K296+L296+M296</f>
        <v>8000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4">
        <f t="shared" ref="H297:M297" si="111">+H5+H281+H289</f>
        <v>9675697.4299999997</v>
      </c>
      <c r="I297" s="24">
        <f t="shared" si="111"/>
        <v>2657389</v>
      </c>
      <c r="J297" s="24">
        <f t="shared" si="111"/>
        <v>3411687</v>
      </c>
      <c r="K297" s="24">
        <f t="shared" si="111"/>
        <v>2273725</v>
      </c>
      <c r="L297" s="24">
        <f t="shared" si="111"/>
        <v>3361344</v>
      </c>
      <c r="M297" s="24">
        <f t="shared" si="111"/>
        <v>2427000</v>
      </c>
      <c r="N297" s="24">
        <f>+H297+I297+J297+K297+L297+M297</f>
        <v>23806842.43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Trelc</dc:creator>
  <cp:lastModifiedBy>Marija Trelc</cp:lastModifiedBy>
  <dcterms:created xsi:type="dcterms:W3CDTF">2015-11-11T15:14:29Z</dcterms:created>
  <dcterms:modified xsi:type="dcterms:W3CDTF">2015-11-11T15:17:40Z</dcterms:modified>
</cp:coreProperties>
</file>