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4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5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drawings/drawing6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drawings/drawing7.xml" ContentType="application/vnd.openxmlformats-officedocument.drawing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drawings/drawing8.xml" ContentType="application/vnd.openxmlformats-officedocument.drawing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drawings/drawing9.xml" ContentType="application/vnd.openxmlformats-officedocument.drawing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drawings/drawing10.xml" ContentType="application/vnd.openxmlformats-officedocument.drawing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NERGETIKA-ENERGETSKE SANACIJE\ENERGETSKA SANACIJA - PETROL 2020-2021-2022\DIIP\"/>
    </mc:Choice>
  </mc:AlternateContent>
  <xr:revisionPtr revIDLastSave="0" documentId="8_{525993BC-8AEC-4ED8-AA30-BA039C8F9B90}" xr6:coauthVersionLast="47" xr6:coauthVersionMax="47" xr10:uidLastSave="{00000000-0000-0000-0000-000000000000}"/>
  <bookViews>
    <workbookView xWindow="-120" yWindow="-120" windowWidth="29040" windowHeight="15840" tabRatio="766"/>
  </bookViews>
  <sheets>
    <sheet name="obrazec 3 - Skupaj" sheetId="1" r:id="rId1"/>
    <sheet name="KC Ravne" sheetId="2" r:id="rId2"/>
    <sheet name="OŠ Prežihovega Voranca" sheetId="3" r:id="rId3"/>
    <sheet name="DTK" sheetId="4" r:id="rId4"/>
    <sheet name="ZD Ravne - nova stavba" sheetId="5" r:id="rId5"/>
    <sheet name="OŠ Koroški jeklarji" sheetId="6" r:id="rId6"/>
    <sheet name="POŠ Kotlje" sheetId="10" r:id="rId7"/>
    <sheet name="Vrtec Levi devžej" sheetId="7" r:id="rId8"/>
    <sheet name="Mesta hiša Ravne" sheetId="8" r:id="rId9"/>
    <sheet name="Bivši SDK" sheetId="9" r:id="rId10"/>
  </sheets>
  <definedNames>
    <definedName name="_xlnm.Print_Area" localSheetId="9">'Bivši SDK'!$A$1:$M$66</definedName>
    <definedName name="_xlnm.Print_Area" localSheetId="3">DTK!$A$1:$M$66</definedName>
    <definedName name="_xlnm.Print_Area" localSheetId="8">'Mesta hiša Ravne'!$A$1:$M$66</definedName>
    <definedName name="_xlnm.Print_Area" localSheetId="0">'obrazec 3 - Skupaj'!$A$1:$M$66</definedName>
    <definedName name="_xlnm.Print_Area" localSheetId="5">'OŠ Koroški jeklarji'!$A$1:$M$66</definedName>
    <definedName name="_xlnm.Print_Area" localSheetId="6">'POŠ Kotlje'!$A$1:$M$66</definedName>
    <definedName name="_xlnm.Print_Area" localSheetId="7">'Vrtec Levi devžej'!$A$1:$M$66</definedName>
    <definedName name="_xlnm.Print_Area" localSheetId="4">'ZD Ravne - nova stavba'!$A$1:$M$66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F31" i="7"/>
  <c r="H27" i="1"/>
  <c r="H27" i="5"/>
  <c r="F27" i="5" s="1"/>
  <c r="I27" i="5"/>
  <c r="J27" i="5"/>
  <c r="F28" i="5"/>
  <c r="F46" i="1"/>
  <c r="F40" i="1"/>
  <c r="F38" i="1"/>
  <c r="F32" i="1"/>
  <c r="F60" i="10"/>
  <c r="F58" i="10"/>
  <c r="F56" i="10"/>
  <c r="F55" i="10"/>
  <c r="M53" i="10"/>
  <c r="F53" i="10" s="1"/>
  <c r="L53" i="10"/>
  <c r="K53" i="10"/>
  <c r="G53" i="10"/>
  <c r="F52" i="10"/>
  <c r="F50" i="10"/>
  <c r="F49" i="10"/>
  <c r="F48" i="10"/>
  <c r="F47" i="10"/>
  <c r="F46" i="10"/>
  <c r="M45" i="10"/>
  <c r="L45" i="10"/>
  <c r="K45" i="10"/>
  <c r="G45" i="10"/>
  <c r="F45" i="10" s="1"/>
  <c r="F44" i="10"/>
  <c r="F41" i="10"/>
  <c r="F40" i="10"/>
  <c r="F39" i="10"/>
  <c r="F38" i="10"/>
  <c r="M36" i="10"/>
  <c r="M61" i="10" s="1"/>
  <c r="L36" i="10"/>
  <c r="L35" i="10"/>
  <c r="K36" i="10"/>
  <c r="K61" i="10" s="1"/>
  <c r="G36" i="10"/>
  <c r="F36" i="10" s="1"/>
  <c r="F34" i="10"/>
  <c r="F33" i="10"/>
  <c r="F32" i="10"/>
  <c r="F31" i="10"/>
  <c r="F30" i="10"/>
  <c r="F29" i="10"/>
  <c r="F28" i="10"/>
  <c r="M27" i="10"/>
  <c r="L27" i="10"/>
  <c r="K27" i="10"/>
  <c r="J27" i="10"/>
  <c r="J61" i="10" s="1"/>
  <c r="I27" i="10"/>
  <c r="H27" i="10"/>
  <c r="H61" i="10"/>
  <c r="G27" i="10"/>
  <c r="F60" i="9"/>
  <c r="F58" i="9"/>
  <c r="F57" i="9"/>
  <c r="F56" i="9"/>
  <c r="M53" i="9"/>
  <c r="L53" i="9"/>
  <c r="K53" i="9"/>
  <c r="G53" i="9"/>
  <c r="F52" i="9"/>
  <c r="F50" i="9"/>
  <c r="F49" i="9"/>
  <c r="F48" i="9"/>
  <c r="F47" i="9"/>
  <c r="F46" i="9"/>
  <c r="M45" i="9"/>
  <c r="L45" i="9"/>
  <c r="K45" i="9"/>
  <c r="G45" i="9"/>
  <c r="F45" i="9" s="1"/>
  <c r="F44" i="9"/>
  <c r="F41" i="9"/>
  <c r="F40" i="9"/>
  <c r="F39" i="9"/>
  <c r="F38" i="9"/>
  <c r="M36" i="9"/>
  <c r="M61" i="9"/>
  <c r="L36" i="9"/>
  <c r="L61" i="9"/>
  <c r="K36" i="9"/>
  <c r="K61" i="9" s="1"/>
  <c r="G36" i="9"/>
  <c r="G35" i="9" s="1"/>
  <c r="K35" i="9"/>
  <c r="F34" i="9"/>
  <c r="F33" i="9"/>
  <c r="F32" i="9"/>
  <c r="F31" i="9"/>
  <c r="F30" i="9"/>
  <c r="F29" i="9"/>
  <c r="F28" i="9"/>
  <c r="M27" i="9"/>
  <c r="L27" i="9"/>
  <c r="K27" i="9"/>
  <c r="J27" i="9"/>
  <c r="J61" i="9"/>
  <c r="I27" i="9"/>
  <c r="H27" i="9"/>
  <c r="G27" i="9"/>
  <c r="F60" i="8"/>
  <c r="F58" i="8"/>
  <c r="F57" i="8"/>
  <c r="F56" i="8"/>
  <c r="F55" i="8"/>
  <c r="F54" i="8"/>
  <c r="M53" i="8"/>
  <c r="L53" i="8"/>
  <c r="L61" i="8" s="1"/>
  <c r="K53" i="8"/>
  <c r="G53" i="8"/>
  <c r="F52" i="8"/>
  <c r="F50" i="8"/>
  <c r="F49" i="8"/>
  <c r="F48" i="8"/>
  <c r="F47" i="8"/>
  <c r="F46" i="8"/>
  <c r="M45" i="8"/>
  <c r="L45" i="8"/>
  <c r="K45" i="8"/>
  <c r="F45" i="8" s="1"/>
  <c r="G45" i="8"/>
  <c r="G35" i="8"/>
  <c r="F44" i="8"/>
  <c r="F41" i="8"/>
  <c r="F40" i="8"/>
  <c r="F39" i="8"/>
  <c r="F38" i="8"/>
  <c r="M36" i="8"/>
  <c r="M61" i="8" s="1"/>
  <c r="L36" i="8"/>
  <c r="K36" i="8"/>
  <c r="K61" i="8" s="1"/>
  <c r="G36" i="8"/>
  <c r="M35" i="8"/>
  <c r="F34" i="8"/>
  <c r="F33" i="8"/>
  <c r="F32" i="8"/>
  <c r="F31" i="8"/>
  <c r="F30" i="8"/>
  <c r="F29" i="8"/>
  <c r="F28" i="8"/>
  <c r="M27" i="8"/>
  <c r="L27" i="8"/>
  <c r="F27" i="8" s="1"/>
  <c r="K27" i="8"/>
  <c r="J27" i="8"/>
  <c r="I27" i="8"/>
  <c r="H27" i="8"/>
  <c r="H61" i="8"/>
  <c r="G27" i="8"/>
  <c r="F60" i="7"/>
  <c r="F58" i="7"/>
  <c r="F57" i="7"/>
  <c r="F56" i="7"/>
  <c r="F55" i="7"/>
  <c r="M53" i="7"/>
  <c r="L53" i="7"/>
  <c r="F53" i="7" s="1"/>
  <c r="K53" i="7"/>
  <c r="G53" i="7"/>
  <c r="F52" i="7"/>
  <c r="F50" i="7"/>
  <c r="F49" i="7"/>
  <c r="F48" i="7"/>
  <c r="F47" i="7"/>
  <c r="F46" i="7"/>
  <c r="M45" i="7"/>
  <c r="M35" i="7"/>
  <c r="L45" i="7"/>
  <c r="L35" i="7" s="1"/>
  <c r="K45" i="7"/>
  <c r="F45" i="7" s="1"/>
  <c r="G45" i="7"/>
  <c r="F44" i="7"/>
  <c r="F41" i="7"/>
  <c r="F40" i="7"/>
  <c r="F39" i="7"/>
  <c r="F38" i="7"/>
  <c r="M36" i="7"/>
  <c r="M61" i="7" s="1"/>
  <c r="L36" i="7"/>
  <c r="L61" i="7"/>
  <c r="K36" i="7"/>
  <c r="K35" i="7"/>
  <c r="G36" i="7"/>
  <c r="G35" i="7" s="1"/>
  <c r="F34" i="7"/>
  <c r="F33" i="7"/>
  <c r="F32" i="7"/>
  <c r="F30" i="7"/>
  <c r="F29" i="7"/>
  <c r="F28" i="7"/>
  <c r="M27" i="7"/>
  <c r="L27" i="7"/>
  <c r="K27" i="7"/>
  <c r="H27" i="7"/>
  <c r="H61" i="7" s="1"/>
  <c r="G27" i="7"/>
  <c r="F60" i="6"/>
  <c r="F58" i="6"/>
  <c r="F55" i="6"/>
  <c r="M53" i="6"/>
  <c r="L53" i="6"/>
  <c r="K53" i="6"/>
  <c r="G53" i="6"/>
  <c r="F52" i="6"/>
  <c r="F50" i="6"/>
  <c r="F49" i="6"/>
  <c r="F48" i="6"/>
  <c r="F47" i="6"/>
  <c r="F46" i="6"/>
  <c r="M45" i="6"/>
  <c r="L45" i="6"/>
  <c r="F45" i="6" s="1"/>
  <c r="K45" i="6"/>
  <c r="G45" i="6"/>
  <c r="F44" i="6"/>
  <c r="F41" i="6"/>
  <c r="F40" i="6"/>
  <c r="F39" i="6"/>
  <c r="F38" i="6"/>
  <c r="M36" i="6"/>
  <c r="M61" i="6" s="1"/>
  <c r="L36" i="6"/>
  <c r="L61" i="6" s="1"/>
  <c r="K36" i="6"/>
  <c r="K61" i="6" s="1"/>
  <c r="G36" i="6"/>
  <c r="G61" i="6" s="1"/>
  <c r="G35" i="6"/>
  <c r="F34" i="6"/>
  <c r="F33" i="6"/>
  <c r="F32" i="6"/>
  <c r="F31" i="6"/>
  <c r="F30" i="6"/>
  <c r="F29" i="6"/>
  <c r="F28" i="6"/>
  <c r="M27" i="6"/>
  <c r="L27" i="6"/>
  <c r="K27" i="6"/>
  <c r="J27" i="6"/>
  <c r="I27" i="6"/>
  <c r="I61" i="6" s="1"/>
  <c r="H27" i="6"/>
  <c r="H61" i="6" s="1"/>
  <c r="G27" i="6"/>
  <c r="F60" i="5"/>
  <c r="F58" i="5"/>
  <c r="M53" i="5"/>
  <c r="L53" i="5"/>
  <c r="K53" i="5"/>
  <c r="G53" i="5"/>
  <c r="F53" i="5" s="1"/>
  <c r="F52" i="5"/>
  <c r="F50" i="5"/>
  <c r="F47" i="5"/>
  <c r="F46" i="5"/>
  <c r="M45" i="5"/>
  <c r="L45" i="5"/>
  <c r="K45" i="5"/>
  <c r="K35" i="5" s="1"/>
  <c r="G45" i="5"/>
  <c r="F44" i="5"/>
  <c r="F41" i="5"/>
  <c r="F39" i="5"/>
  <c r="F38" i="5"/>
  <c r="M36" i="5"/>
  <c r="M61" i="5" s="1"/>
  <c r="L36" i="5"/>
  <c r="L61" i="5" s="1"/>
  <c r="K36" i="5"/>
  <c r="K61" i="5" s="1"/>
  <c r="G36" i="5"/>
  <c r="G35" i="5" s="1"/>
  <c r="F34" i="5"/>
  <c r="F33" i="5"/>
  <c r="F32" i="5"/>
  <c r="F29" i="5"/>
  <c r="M27" i="5"/>
  <c r="L27" i="5"/>
  <c r="K27" i="5"/>
  <c r="G27" i="5"/>
  <c r="F60" i="4"/>
  <c r="F58" i="4"/>
  <c r="F57" i="4"/>
  <c r="F55" i="4"/>
  <c r="M53" i="4"/>
  <c r="L53" i="4"/>
  <c r="K53" i="4"/>
  <c r="G53" i="4"/>
  <c r="G61" i="4" s="1"/>
  <c r="F52" i="4"/>
  <c r="F50" i="4"/>
  <c r="F49" i="4"/>
  <c r="F48" i="4"/>
  <c r="F47" i="4"/>
  <c r="F46" i="4"/>
  <c r="M45" i="4"/>
  <c r="L45" i="4"/>
  <c r="F45" i="4" s="1"/>
  <c r="K45" i="4"/>
  <c r="G45" i="4"/>
  <c r="F44" i="4"/>
  <c r="F41" i="4"/>
  <c r="F40" i="4"/>
  <c r="F39" i="4"/>
  <c r="F38" i="4"/>
  <c r="M36" i="4"/>
  <c r="M61" i="4" s="1"/>
  <c r="L36" i="4"/>
  <c r="L35" i="4" s="1"/>
  <c r="K36" i="4"/>
  <c r="K61" i="4" s="1"/>
  <c r="G36" i="4"/>
  <c r="G35" i="4"/>
  <c r="F34" i="4"/>
  <c r="F33" i="4"/>
  <c r="F32" i="4"/>
  <c r="F31" i="4"/>
  <c r="F30" i="4"/>
  <c r="F29" i="4"/>
  <c r="F28" i="4"/>
  <c r="M27" i="4"/>
  <c r="L27" i="4"/>
  <c r="K27" i="4"/>
  <c r="J27" i="4"/>
  <c r="I27" i="4"/>
  <c r="F27" i="4" s="1"/>
  <c r="H27" i="4"/>
  <c r="G27" i="4"/>
  <c r="F60" i="3"/>
  <c r="F58" i="3"/>
  <c r="F57" i="3"/>
  <c r="F56" i="3"/>
  <c r="F55" i="3"/>
  <c r="F54" i="3"/>
  <c r="M53" i="3"/>
  <c r="L53" i="3"/>
  <c r="L61" i="3" s="1"/>
  <c r="K53" i="3"/>
  <c r="G53" i="3"/>
  <c r="F52" i="3"/>
  <c r="F50" i="3"/>
  <c r="F49" i="3"/>
  <c r="F48" i="3"/>
  <c r="F47" i="3"/>
  <c r="F46" i="3"/>
  <c r="M45" i="3"/>
  <c r="L45" i="3"/>
  <c r="K45" i="3"/>
  <c r="K35" i="3" s="1"/>
  <c r="G45" i="3"/>
  <c r="F45" i="3" s="1"/>
  <c r="F44" i="3"/>
  <c r="F41" i="3"/>
  <c r="F40" i="3"/>
  <c r="F39" i="3"/>
  <c r="F38" i="3"/>
  <c r="M36" i="3"/>
  <c r="M61" i="3" s="1"/>
  <c r="L36" i="3"/>
  <c r="K36" i="3"/>
  <c r="G36" i="3"/>
  <c r="G35" i="3" s="1"/>
  <c r="L35" i="3"/>
  <c r="F34" i="3"/>
  <c r="F33" i="3"/>
  <c r="F32" i="3"/>
  <c r="F31" i="3"/>
  <c r="F30" i="3"/>
  <c r="F29" i="3"/>
  <c r="F28" i="3"/>
  <c r="M27" i="3"/>
  <c r="L27" i="3"/>
  <c r="K27" i="3"/>
  <c r="J27" i="3"/>
  <c r="I27" i="3"/>
  <c r="I61" i="3" s="1"/>
  <c r="H27" i="3"/>
  <c r="G27" i="3"/>
  <c r="F41" i="2"/>
  <c r="F49" i="2"/>
  <c r="F40" i="2"/>
  <c r="F30" i="2"/>
  <c r="F60" i="2"/>
  <c r="F58" i="2"/>
  <c r="M53" i="2"/>
  <c r="L53" i="2"/>
  <c r="K53" i="2"/>
  <c r="F53" i="2"/>
  <c r="G53" i="2"/>
  <c r="F52" i="2"/>
  <c r="F50" i="2"/>
  <c r="F47" i="2"/>
  <c r="F46" i="2"/>
  <c r="M45" i="2"/>
  <c r="M35" i="2" s="1"/>
  <c r="L45" i="2"/>
  <c r="L35" i="2"/>
  <c r="K45" i="2"/>
  <c r="G45" i="2"/>
  <c r="F44" i="2"/>
  <c r="F39" i="2"/>
  <c r="M36" i="2"/>
  <c r="L36" i="2"/>
  <c r="L61" i="2" s="1"/>
  <c r="K36" i="2"/>
  <c r="K61" i="2"/>
  <c r="G36" i="2"/>
  <c r="G35" i="2" s="1"/>
  <c r="F34" i="2"/>
  <c r="F33" i="2"/>
  <c r="F32" i="2"/>
  <c r="M27" i="2"/>
  <c r="L27" i="2"/>
  <c r="K27" i="2"/>
  <c r="H27" i="2"/>
  <c r="H61" i="2"/>
  <c r="G27" i="2"/>
  <c r="F60" i="1"/>
  <c r="F58" i="1"/>
  <c r="M53" i="1"/>
  <c r="L53" i="1"/>
  <c r="K53" i="1"/>
  <c r="K61" i="1" s="1"/>
  <c r="G53" i="1"/>
  <c r="F53" i="1" s="1"/>
  <c r="F55" i="9"/>
  <c r="F57" i="10"/>
  <c r="F54" i="10"/>
  <c r="L35" i="9"/>
  <c r="F35" i="9" s="1"/>
  <c r="G61" i="7"/>
  <c r="M35" i="6"/>
  <c r="M35" i="4"/>
  <c r="F48" i="2"/>
  <c r="F38" i="2"/>
  <c r="F36" i="2"/>
  <c r="F61" i="2" s="1"/>
  <c r="K36" i="1"/>
  <c r="K45" i="1"/>
  <c r="K35" i="1"/>
  <c r="F33" i="1"/>
  <c r="K27" i="1"/>
  <c r="L27" i="1"/>
  <c r="F34" i="1"/>
  <c r="M27" i="1"/>
  <c r="F50" i="1"/>
  <c r="F52" i="1"/>
  <c r="G45" i="1"/>
  <c r="G35" i="1" s="1"/>
  <c r="L45" i="1"/>
  <c r="M45" i="1"/>
  <c r="F44" i="1"/>
  <c r="L36" i="1"/>
  <c r="L35" i="1" s="1"/>
  <c r="L61" i="1"/>
  <c r="M36" i="1"/>
  <c r="M61" i="1" s="1"/>
  <c r="G36" i="1"/>
  <c r="G61" i="1"/>
  <c r="G27" i="1"/>
  <c r="M35" i="1"/>
  <c r="F39" i="1"/>
  <c r="H61" i="9"/>
  <c r="F54" i="9"/>
  <c r="F53" i="8"/>
  <c r="F54" i="7"/>
  <c r="F36" i="7"/>
  <c r="F56" i="6"/>
  <c r="F57" i="6"/>
  <c r="F54" i="6"/>
  <c r="F55" i="5"/>
  <c r="F31" i="5"/>
  <c r="F57" i="5"/>
  <c r="F49" i="5"/>
  <c r="F40" i="5"/>
  <c r="F36" i="5"/>
  <c r="F30" i="5"/>
  <c r="F56" i="4"/>
  <c r="F54" i="4"/>
  <c r="F28" i="1"/>
  <c r="F56" i="2"/>
  <c r="F28" i="2"/>
  <c r="I27" i="2"/>
  <c r="I61" i="2"/>
  <c r="J27" i="2"/>
  <c r="F30" i="1"/>
  <c r="F57" i="2"/>
  <c r="F29" i="1"/>
  <c r="F54" i="2"/>
  <c r="F31" i="2"/>
  <c r="F29" i="2"/>
  <c r="F53" i="9"/>
  <c r="F48" i="1"/>
  <c r="F48" i="5"/>
  <c r="F56" i="5"/>
  <c r="F54" i="5"/>
  <c r="F55" i="2"/>
  <c r="I61" i="5"/>
  <c r="I27" i="7"/>
  <c r="I61" i="7" s="1"/>
  <c r="J27" i="7"/>
  <c r="J61" i="7" s="1"/>
  <c r="F27" i="9"/>
  <c r="F27" i="2"/>
  <c r="F27" i="10"/>
  <c r="I27" i="1"/>
  <c r="I61" i="1" s="1"/>
  <c r="F36" i="8"/>
  <c r="F61" i="8" s="1"/>
  <c r="J61" i="6"/>
  <c r="F53" i="6"/>
  <c r="F36" i="6"/>
  <c r="F31" i="1"/>
  <c r="F41" i="1"/>
  <c r="F53" i="4"/>
  <c r="J61" i="4"/>
  <c r="J61" i="3"/>
  <c r="F57" i="1"/>
  <c r="F53" i="3"/>
  <c r="H61" i="1"/>
  <c r="J27" i="1"/>
  <c r="J61" i="1" s="1"/>
  <c r="J61" i="5"/>
  <c r="F45" i="2"/>
  <c r="F36" i="1"/>
  <c r="J61" i="8"/>
  <c r="H61" i="4"/>
  <c r="G61" i="8"/>
  <c r="K35" i="2"/>
  <c r="F35" i="2" s="1"/>
  <c r="K35" i="6"/>
  <c r="F35" i="6" s="1"/>
  <c r="L61" i="10"/>
  <c r="J61" i="2"/>
  <c r="I61" i="8"/>
  <c r="I61" i="9"/>
  <c r="F47" i="1"/>
  <c r="L35" i="8"/>
  <c r="H61" i="3"/>
  <c r="L35" i="6"/>
  <c r="M35" i="9"/>
  <c r="K35" i="10"/>
  <c r="F49" i="1"/>
  <c r="F56" i="1"/>
  <c r="F54" i="1"/>
  <c r="I61" i="10"/>
  <c r="F55" i="1"/>
  <c r="F35" i="10" l="1"/>
  <c r="F35" i="1"/>
  <c r="F61" i="10"/>
  <c r="F61" i="6"/>
  <c r="F61" i="7"/>
  <c r="F35" i="7"/>
  <c r="M61" i="2"/>
  <c r="M35" i="3"/>
  <c r="F35" i="3" s="1"/>
  <c r="F27" i="1"/>
  <c r="K61" i="7"/>
  <c r="F27" i="3"/>
  <c r="F36" i="3"/>
  <c r="L61" i="4"/>
  <c r="G61" i="5"/>
  <c r="M35" i="5"/>
  <c r="F45" i="1"/>
  <c r="L35" i="5"/>
  <c r="F35" i="5" s="1"/>
  <c r="F45" i="5"/>
  <c r="F61" i="5" s="1"/>
  <c r="F27" i="7"/>
  <c r="I61" i="4"/>
  <c r="H61" i="5"/>
  <c r="G61" i="3"/>
  <c r="G61" i="10"/>
  <c r="G61" i="2"/>
  <c r="K61" i="3"/>
  <c r="K35" i="4"/>
  <c r="F35" i="4" s="1"/>
  <c r="F36" i="9"/>
  <c r="F61" i="9" s="1"/>
  <c r="G35" i="10"/>
  <c r="F36" i="4"/>
  <c r="F61" i="4" s="1"/>
  <c r="F27" i="6"/>
  <c r="M35" i="10"/>
  <c r="G61" i="9"/>
  <c r="K35" i="8"/>
  <c r="F35" i="8" s="1"/>
  <c r="F61" i="3" l="1"/>
  <c r="F61" i="1"/>
</calcChain>
</file>

<file path=xl/sharedStrings.xml><?xml version="1.0" encoding="utf-8"?>
<sst xmlns="http://schemas.openxmlformats.org/spreadsheetml/2006/main" count="940" uniqueCount="89">
  <si>
    <t>Podatki o projektu oz.programu</t>
  </si>
  <si>
    <t>naziv</t>
  </si>
  <si>
    <t>Stanje projekta:</t>
  </si>
  <si>
    <t>Skrbnik:</t>
  </si>
  <si>
    <t>Nosilec/investitor:</t>
  </si>
  <si>
    <t>Nosilni podprogram:</t>
  </si>
  <si>
    <t>Uvrstitev</t>
  </si>
  <si>
    <t>Dogodek</t>
  </si>
  <si>
    <t>Datum</t>
  </si>
  <si>
    <t>Uporabno dovoljenje:</t>
  </si>
  <si>
    <t>Predaja v uporabo:</t>
  </si>
  <si>
    <t>Lokacijska informacija:</t>
  </si>
  <si>
    <t>Priglasitev DP:</t>
  </si>
  <si>
    <t>Mnenje komisije:</t>
  </si>
  <si>
    <t>Gradbeno dovoljenje:</t>
  </si>
  <si>
    <t>Zaključek programa:</t>
  </si>
  <si>
    <t>Začetek del:</t>
  </si>
  <si>
    <t>Končni obračun:</t>
  </si>
  <si>
    <t>Konec financiranja:</t>
  </si>
  <si>
    <t>Teritorialne enote:</t>
  </si>
  <si>
    <t>Novelacija IP:</t>
  </si>
  <si>
    <t>Prenos med osn.sr.:</t>
  </si>
  <si>
    <t>Opis stanja:</t>
  </si>
  <si>
    <t>Skupaj</t>
  </si>
  <si>
    <t>IZDATKI SKUPAJ</t>
  </si>
  <si>
    <t>VIRI SKUPAJ</t>
  </si>
  <si>
    <t>RAZLIKA VIRI - IZDATKI (presežek / primankljaj)</t>
  </si>
  <si>
    <t>Naziv občine</t>
  </si>
  <si>
    <t>Delež v %</t>
  </si>
  <si>
    <t>OSTALI VIRI</t>
  </si>
  <si>
    <t>Ostali viri skupaj</t>
  </si>
  <si>
    <t>Proračunski viri skupaj</t>
  </si>
  <si>
    <t xml:space="preserve">šifra </t>
  </si>
  <si>
    <t>Projekt/program:</t>
  </si>
  <si>
    <t>Program:</t>
  </si>
  <si>
    <t>Vrsta:</t>
  </si>
  <si>
    <t>Tip</t>
  </si>
  <si>
    <t>Oznaka sklepa o potrditvi ID</t>
  </si>
  <si>
    <t>Potrditev DIP:</t>
  </si>
  <si>
    <t>Potrditev PIZ:</t>
  </si>
  <si>
    <t>Potrditev IP:</t>
  </si>
  <si>
    <t>Poročilo o izvajanju:</t>
  </si>
  <si>
    <t>EUR-tekoče cene</t>
  </si>
  <si>
    <t xml:space="preserve">Izhodiščna </t>
  </si>
  <si>
    <t xml:space="preserve">Sprejeta </t>
  </si>
  <si>
    <t xml:space="preserve">Veljavna </t>
  </si>
  <si>
    <t>Realizacija</t>
  </si>
  <si>
    <t>Plan</t>
  </si>
  <si>
    <r>
      <t>PRORAČUNSKI</t>
    </r>
    <r>
      <rPr>
        <i/>
        <sz val="8"/>
        <rFont val="Times New Roman"/>
        <family val="1"/>
      </rPr>
      <t xml:space="preserve"> VIRI</t>
    </r>
  </si>
  <si>
    <t>IZDATKI/ 
VREDNOST</t>
  </si>
  <si>
    <t xml:space="preserve">2 do 8 </t>
  </si>
  <si>
    <t>Konto:</t>
  </si>
  <si>
    <t>Občina Ravne na Koroškem</t>
  </si>
  <si>
    <t>Vodja projekta:</t>
  </si>
  <si>
    <t>Kontaktna oseba:</t>
  </si>
  <si>
    <t>telefon:</t>
  </si>
  <si>
    <t>PGD in PZI 420804</t>
  </si>
  <si>
    <r>
      <t xml:space="preserve">Občinski proračun                                    </t>
    </r>
    <r>
      <rPr>
        <b/>
        <sz val="9"/>
        <rFont val="Times New Roman"/>
        <family val="1"/>
        <charset val="238"/>
      </rPr>
      <t xml:space="preserve"> PGD in PZI 420804</t>
    </r>
  </si>
  <si>
    <t>nadzor 420801</t>
  </si>
  <si>
    <t>novogradnje 420401</t>
  </si>
  <si>
    <t>druge storitve in dokumentacija 420899</t>
  </si>
  <si>
    <t>dr. stor. in dok. 420899</t>
  </si>
  <si>
    <t>dr. stor. in dok.  420899</t>
  </si>
  <si>
    <t>nakup zemljišč</t>
  </si>
  <si>
    <t>Obrazec 3: Načrt razvojnih programov  2018-2022</t>
  </si>
  <si>
    <t xml:space="preserve">                                                                                    PGD in PZI 420804</t>
  </si>
  <si>
    <t>Državni proračun in EU sredstva</t>
  </si>
  <si>
    <t>pred 2021</t>
  </si>
  <si>
    <t>Po 2025</t>
  </si>
  <si>
    <t>Darko ŠULER</t>
  </si>
  <si>
    <t>02 82 16 018</t>
  </si>
  <si>
    <t>e-pošta: darko.suler@ravne.si</t>
  </si>
  <si>
    <t>Datum izpolnitve obrazca: 08. 11. 2021</t>
  </si>
  <si>
    <t>Razlogi za investicijsko namero izhajajo iz obstoječega stanja stavb, ki so predmet te investicije. Z vidika energetske učinkovitosti so določene stavbe oziroma stavbni elementi v relativno slabem stanju. Posledično so slabši tudi delovni in bivalni pogoji v stavbi. Razlog za izvedbo investicijske namere je tudi učinkovito in sistematično upravljanje z energijo v javnih stavbah.</t>
  </si>
  <si>
    <t>Namen in cilj:</t>
  </si>
  <si>
    <t>- višje bivalno in delovno ugodje za vse uporabnike stavb;
- povečanje energetske učinkovitosti stavb in nižja poraba energije in prihranek pri stroških energijo;
- zmanjšanje stroškov za redno in investicijsko vzdrževanje;
- daljša življenjska doba stavb.</t>
  </si>
  <si>
    <t xml:space="preserve">            CELOVITA ENERGETSKA PRENOVA OBJEKTOV V LASTI OBČINE RAVNE NA KOROŠKEM - KULTURNI CENTER RAVNE</t>
  </si>
  <si>
    <t>Zasebni viri skupaj</t>
  </si>
  <si>
    <r>
      <t xml:space="preserve">Zasebni partner     </t>
    </r>
    <r>
      <rPr>
        <b/>
        <sz val="9"/>
        <rFont val="Times New Roman"/>
        <family val="1"/>
        <charset val="238"/>
      </rPr>
      <t xml:space="preserve"> PGD in PZI 420804</t>
    </r>
  </si>
  <si>
    <t>ZASEBNI VIRI</t>
  </si>
  <si>
    <t xml:space="preserve">            CELOVITA ENERGETSKA PRENOVA OBJEKTOV V LASTI OBČINE RAVNE NA KOROŠKEM - SKUPAJ</t>
  </si>
  <si>
    <t xml:space="preserve">            CELOVITA ENERGETSKA PRENOVA OBJEKTOV V LASTI OBČINE RAVNE NA KOROŠKEM - BIVŠI SDK</t>
  </si>
  <si>
    <t xml:space="preserve">            CELOVITA ENERGETSKA PRENOVA OBJEKTOV V LASTI OBČINE RAVNE NA KOROŠKEM - MESTNA HIŠA RAVNE</t>
  </si>
  <si>
    <t xml:space="preserve">            CELOVITA ENERGETSKA PRENOVA OBJEKTOV V LASTI OBČINE RAVNE NA KOROŠKEM - VRTEC LEVI DEVŽEJ</t>
  </si>
  <si>
    <t xml:space="preserve">            CELOVITA ENERGETSKA PRENOVA OBJEKTOV V LASTI OBČINE RAVNE NA KOROŠKEM - OŠ KOROŠKI JEKLARJI</t>
  </si>
  <si>
    <t xml:space="preserve">            CELOVITA ENERGETSKA PRENOVA OBJEKTOV V LASTI OBČINE RAVNE NA KOROŠKEM - ZD RAVNE - NOVA STAVBA</t>
  </si>
  <si>
    <t xml:space="preserve">            CELOVITA ENERGETSKA PRENOVA OBJEKTOV V LASTI OBČINE RAVNE NA KOROŠKEM - DTK</t>
  </si>
  <si>
    <t xml:space="preserve">            CELOVITA ENERGETSKA PRENOVA OBJEKTOV V LASTI OBČINE RAVNE NA KOROŠKEM - OŠ PREŽIHOVEGA VORANCA</t>
  </si>
  <si>
    <t xml:space="preserve">            CELOVITA ENERGETSKA PRENOVA OBJEKTOV V LASTI OBČINE RAVNE NA KOROŠKEM - POŠ KOTLJE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</si>
</sst>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dd/mm/yyyy;@"/>
    <numFmt numFmtId="177" formatCode="#,##0.0000000"/>
  </numFmts>
  <fonts count="32" x14ac:knownFonts="1">
    <font>
      <sz val="11"/>
      <name val="Arial"/>
      <charset val="238"/>
    </font>
    <font>
      <sz val="11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i/>
      <sz val="10"/>
      <name val="Times New Roman"/>
      <family val="1"/>
    </font>
    <font>
      <sz val="8"/>
      <name val="Tahoma"/>
      <family val="2"/>
      <charset val="238"/>
    </font>
    <font>
      <u/>
      <sz val="11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11"/>
      <name val="Arial"/>
      <family val="2"/>
    </font>
    <font>
      <i/>
      <sz val="8"/>
      <name val="Times New Roman"/>
      <family val="1"/>
    </font>
    <font>
      <i/>
      <sz val="7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</font>
    <font>
      <sz val="10"/>
      <color indexed="10"/>
      <name val="Arial"/>
      <family val="2"/>
      <charset val="238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23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58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3" fillId="0" borderId="0" xfId="0" applyFont="1" applyFill="1" applyBorder="1" applyAlignment="1">
      <alignment horizontal="center"/>
    </xf>
    <xf numFmtId="0" fontId="0" fillId="0" borderId="3" xfId="0" applyBorder="1" applyAlignment="1"/>
    <xf numFmtId="0" fontId="0" fillId="0" borderId="0" xfId="0" applyBorder="1" applyAlignment="1"/>
    <xf numFmtId="0" fontId="0" fillId="0" borderId="4" xfId="0" applyBorder="1"/>
    <xf numFmtId="0" fontId="0" fillId="0" borderId="4" xfId="0" applyBorder="1" applyAlignment="1"/>
    <xf numFmtId="0" fontId="0" fillId="0" borderId="0" xfId="0" applyBorder="1"/>
    <xf numFmtId="0" fontId="0" fillId="0" borderId="2" xfId="0" applyBorder="1"/>
    <xf numFmtId="0" fontId="0" fillId="0" borderId="5" xfId="0" applyBorder="1" applyAlignment="1"/>
    <xf numFmtId="0" fontId="6" fillId="0" borderId="6" xfId="0" applyFont="1" applyBorder="1"/>
    <xf numFmtId="0" fontId="0" fillId="0" borderId="7" xfId="0" applyBorder="1"/>
    <xf numFmtId="175" fontId="0" fillId="0" borderId="7" xfId="0" applyNumberFormat="1" applyBorder="1"/>
    <xf numFmtId="0" fontId="0" fillId="0" borderId="8" xfId="0" applyBorder="1"/>
    <xf numFmtId="175" fontId="0" fillId="0" borderId="8" xfId="0" applyNumberFormat="1" applyBorder="1"/>
    <xf numFmtId="0" fontId="0" fillId="0" borderId="9" xfId="0" applyBorder="1" applyAlignment="1"/>
    <xf numFmtId="0" fontId="0" fillId="0" borderId="9" xfId="0" applyBorder="1"/>
    <xf numFmtId="0" fontId="0" fillId="0" borderId="1" xfId="0" applyBorder="1"/>
    <xf numFmtId="0" fontId="0" fillId="0" borderId="2" xfId="0" applyBorder="1" applyAlignment="1"/>
    <xf numFmtId="0" fontId="11" fillId="0" borderId="1" xfId="3" applyFont="1" applyFill="1" applyBorder="1" applyAlignment="1" applyProtection="1">
      <alignment horizontal="left" vertical="center"/>
    </xf>
    <xf numFmtId="0" fontId="0" fillId="0" borderId="10" xfId="0" applyBorder="1" applyAlignment="1"/>
    <xf numFmtId="0" fontId="0" fillId="0" borderId="11" xfId="0" applyBorder="1"/>
    <xf numFmtId="0" fontId="7" fillId="2" borderId="12" xfId="0" applyFont="1" applyFill="1" applyBorder="1"/>
    <xf numFmtId="0" fontId="8" fillId="2" borderId="4" xfId="0" applyFont="1" applyFill="1" applyBorder="1"/>
    <xf numFmtId="0" fontId="8" fillId="2" borderId="13" xfId="0" applyFont="1" applyFill="1" applyBorder="1"/>
    <xf numFmtId="0" fontId="0" fillId="0" borderId="14" xfId="0" applyBorder="1"/>
    <xf numFmtId="0" fontId="0" fillId="0" borderId="15" xfId="0" applyBorder="1" applyAlignment="1"/>
    <xf numFmtId="0" fontId="0" fillId="0" borderId="16" xfId="0" applyBorder="1" applyAlignment="1"/>
    <xf numFmtId="0" fontId="9" fillId="3" borderId="17" xfId="3" applyFont="1" applyFill="1" applyBorder="1" applyAlignment="1" applyProtection="1">
      <alignment horizontal="left" vertical="center"/>
    </xf>
    <xf numFmtId="0" fontId="9" fillId="3" borderId="18" xfId="3" applyFont="1" applyFill="1" applyBorder="1" applyAlignment="1" applyProtection="1">
      <alignment horizontal="center" vertical="center"/>
    </xf>
    <xf numFmtId="0" fontId="16" fillId="0" borderId="19" xfId="2" applyFont="1" applyBorder="1"/>
    <xf numFmtId="0" fontId="9" fillId="3" borderId="20" xfId="3" applyFont="1" applyFill="1" applyBorder="1" applyAlignment="1" applyProtection="1">
      <alignment horizontal="center" vertical="center"/>
    </xf>
    <xf numFmtId="0" fontId="9" fillId="3" borderId="21" xfId="3" applyFont="1" applyFill="1" applyBorder="1" applyAlignment="1" applyProtection="1">
      <alignment horizontal="center" vertical="center"/>
    </xf>
    <xf numFmtId="0" fontId="9" fillId="3" borderId="22" xfId="3" applyFont="1" applyFill="1" applyBorder="1" applyAlignment="1" applyProtection="1">
      <alignment horizontal="center" vertical="center"/>
    </xf>
    <xf numFmtId="0" fontId="9" fillId="3" borderId="23" xfId="3" applyFont="1" applyFill="1" applyBorder="1" applyAlignment="1" applyProtection="1">
      <alignment horizontal="left" vertical="center"/>
    </xf>
    <xf numFmtId="0" fontId="9" fillId="3" borderId="24" xfId="3" applyFont="1" applyFill="1" applyBorder="1" applyAlignment="1" applyProtection="1">
      <alignment horizontal="center" vertical="center"/>
    </xf>
    <xf numFmtId="0" fontId="9" fillId="3" borderId="25" xfId="3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/>
    <xf numFmtId="0" fontId="0" fillId="0" borderId="27" xfId="0" applyBorder="1" applyAlignment="1"/>
    <xf numFmtId="0" fontId="0" fillId="0" borderId="28" xfId="0" applyBorder="1" applyAlignment="1"/>
    <xf numFmtId="0" fontId="8" fillId="2" borderId="4" xfId="0" applyFont="1" applyFill="1" applyBorder="1" applyAlignment="1"/>
    <xf numFmtId="0" fontId="0" fillId="0" borderId="29" xfId="0" applyBorder="1" applyAlignment="1">
      <alignment horizontal="left"/>
    </xf>
    <xf numFmtId="0" fontId="8" fillId="2" borderId="30" xfId="0" applyFont="1" applyFill="1" applyBorder="1" applyAlignment="1"/>
    <xf numFmtId="0" fontId="0" fillId="0" borderId="12" xfId="0" applyBorder="1" applyAlignment="1"/>
    <xf numFmtId="0" fontId="0" fillId="0" borderId="31" xfId="0" applyFill="1" applyBorder="1" applyAlignment="1"/>
    <xf numFmtId="0" fontId="0" fillId="0" borderId="27" xfId="0" applyBorder="1"/>
    <xf numFmtId="175" fontId="0" fillId="0" borderId="32" xfId="0" applyNumberFormat="1" applyBorder="1"/>
    <xf numFmtId="0" fontId="8" fillId="2" borderId="32" xfId="0" applyFont="1" applyFill="1" applyBorder="1" applyAlignment="1">
      <alignment wrapText="1"/>
    </xf>
    <xf numFmtId="0" fontId="0" fillId="0" borderId="33" xfId="0" applyBorder="1"/>
    <xf numFmtId="175" fontId="0" fillId="0" borderId="10" xfId="0" applyNumberFormat="1" applyBorder="1"/>
    <xf numFmtId="175" fontId="0" fillId="0" borderId="33" xfId="0" applyNumberFormat="1" applyBorder="1"/>
    <xf numFmtId="0" fontId="5" fillId="0" borderId="34" xfId="0" applyFont="1" applyBorder="1" applyAlignment="1"/>
    <xf numFmtId="0" fontId="5" fillId="0" borderId="35" xfId="0" applyFont="1" applyFill="1" applyBorder="1"/>
    <xf numFmtId="0" fontId="16" fillId="0" borderId="36" xfId="2" applyFont="1" applyBorder="1"/>
    <xf numFmtId="0" fontId="0" fillId="4" borderId="12" xfId="0" applyFill="1" applyBorder="1" applyAlignment="1"/>
    <xf numFmtId="0" fontId="0" fillId="4" borderId="4" xfId="0" applyFill="1" applyBorder="1" applyAlignment="1"/>
    <xf numFmtId="175" fontId="0" fillId="4" borderId="37" xfId="0" applyNumberFormat="1" applyFill="1" applyBorder="1"/>
    <xf numFmtId="175" fontId="0" fillId="4" borderId="34" xfId="0" applyNumberFormat="1" applyFill="1" applyBorder="1"/>
    <xf numFmtId="0" fontId="7" fillId="2" borderId="4" xfId="0" applyFont="1" applyFill="1" applyBorder="1"/>
    <xf numFmtId="0" fontId="11" fillId="0" borderId="0" xfId="3" applyFont="1" applyFill="1" applyBorder="1" applyAlignment="1" applyProtection="1">
      <alignment horizontal="left" vertical="center"/>
    </xf>
    <xf numFmtId="0" fontId="9" fillId="3" borderId="38" xfId="3" applyFont="1" applyFill="1" applyBorder="1" applyAlignment="1" applyProtection="1">
      <alignment horizontal="left" vertical="center"/>
    </xf>
    <xf numFmtId="0" fontId="0" fillId="0" borderId="30" xfId="0" applyBorder="1"/>
    <xf numFmtId="0" fontId="0" fillId="0" borderId="26" xfId="0" applyBorder="1"/>
    <xf numFmtId="0" fontId="19" fillId="0" borderId="35" xfId="0" applyFont="1" applyBorder="1" applyAlignment="1"/>
    <xf numFmtId="0" fontId="0" fillId="0" borderId="39" xfId="0" applyBorder="1" applyAlignment="1"/>
    <xf numFmtId="0" fontId="0" fillId="0" borderId="39" xfId="0" applyBorder="1"/>
    <xf numFmtId="0" fontId="5" fillId="0" borderId="1" xfId="0" applyFont="1" applyFill="1" applyBorder="1"/>
    <xf numFmtId="0" fontId="3" fillId="0" borderId="0" xfId="0" applyFont="1" applyBorder="1" applyAlignment="1">
      <alignment horizontal="center" wrapText="1"/>
    </xf>
    <xf numFmtId="0" fontId="20" fillId="0" borderId="0" xfId="3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horizontal="right"/>
    </xf>
    <xf numFmtId="0" fontId="12" fillId="3" borderId="25" xfId="3" applyFont="1" applyFill="1" applyBorder="1" applyAlignment="1" applyProtection="1">
      <alignment horizontal="center" vertical="center"/>
    </xf>
    <xf numFmtId="0" fontId="12" fillId="3" borderId="40" xfId="3" applyFont="1" applyFill="1" applyBorder="1" applyAlignment="1" applyProtection="1">
      <alignment horizontal="center" vertical="center"/>
    </xf>
    <xf numFmtId="0" fontId="12" fillId="3" borderId="41" xfId="3" applyFont="1" applyFill="1" applyBorder="1" applyAlignment="1" applyProtection="1">
      <alignment horizontal="center" vertical="center"/>
    </xf>
    <xf numFmtId="0" fontId="12" fillId="3" borderId="42" xfId="3" applyFont="1" applyFill="1" applyBorder="1" applyAlignment="1" applyProtection="1">
      <alignment horizontal="center" vertical="center"/>
    </xf>
    <xf numFmtId="0" fontId="12" fillId="3" borderId="43" xfId="3" applyFont="1" applyFill="1" applyBorder="1" applyAlignment="1" applyProtection="1">
      <alignment horizontal="center" vertical="center"/>
    </xf>
    <xf numFmtId="0" fontId="20" fillId="0" borderId="7" xfId="0" applyFont="1" applyBorder="1" applyAlignment="1">
      <alignment horizontal="right"/>
    </xf>
    <xf numFmtId="4" fontId="26" fillId="5" borderId="2" xfId="3" applyNumberFormat="1" applyFont="1" applyFill="1" applyBorder="1" applyProtection="1"/>
    <xf numFmtId="4" fontId="26" fillId="5" borderId="44" xfId="3" applyNumberFormat="1" applyFont="1" applyFill="1" applyBorder="1" applyProtection="1"/>
    <xf numFmtId="0" fontId="27" fillId="0" borderId="4" xfId="0" applyFont="1" applyBorder="1" applyAlignment="1"/>
    <xf numFmtId="4" fontId="28" fillId="0" borderId="7" xfId="3" applyNumberFormat="1" applyFont="1" applyFill="1" applyBorder="1" applyProtection="1">
      <protection locked="0"/>
    </xf>
    <xf numFmtId="4" fontId="28" fillId="0" borderId="7" xfId="0" applyNumberFormat="1" applyFont="1" applyBorder="1" applyProtection="1">
      <protection locked="0"/>
    </xf>
    <xf numFmtId="4" fontId="28" fillId="0" borderId="45" xfId="3" applyNumberFormat="1" applyFont="1" applyFill="1" applyBorder="1" applyProtection="1">
      <protection locked="0"/>
    </xf>
    <xf numFmtId="4" fontId="28" fillId="0" borderId="32" xfId="0" applyNumberFormat="1" applyFont="1" applyBorder="1" applyProtection="1">
      <protection locked="0"/>
    </xf>
    <xf numFmtId="4" fontId="28" fillId="0" borderId="13" xfId="0" applyNumberFormat="1" applyFont="1" applyBorder="1" applyProtection="1">
      <protection locked="0"/>
    </xf>
    <xf numFmtId="0" fontId="29" fillId="0" borderId="46" xfId="2" applyFont="1" applyBorder="1"/>
    <xf numFmtId="0" fontId="21" fillId="0" borderId="9" xfId="0" applyFont="1" applyBorder="1"/>
    <xf numFmtId="175" fontId="27" fillId="0" borderId="1" xfId="0" applyNumberFormat="1" applyFont="1" applyBorder="1" applyAlignment="1">
      <alignment horizontal="center"/>
    </xf>
    <xf numFmtId="175" fontId="27" fillId="0" borderId="13" xfId="0" applyNumberFormat="1" applyFont="1" applyBorder="1" applyAlignment="1">
      <alignment horizontal="center"/>
    </xf>
    <xf numFmtId="0" fontId="2" fillId="0" borderId="47" xfId="2" applyFont="1" applyBorder="1"/>
    <xf numFmtId="0" fontId="18" fillId="0" borderId="47" xfId="1" applyBorder="1" applyAlignment="1" applyProtection="1"/>
    <xf numFmtId="9" fontId="0" fillId="0" borderId="48" xfId="0" applyNumberFormat="1" applyBorder="1" applyAlignment="1"/>
    <xf numFmtId="4" fontId="0" fillId="0" borderId="0" xfId="0" applyNumberFormat="1" applyBorder="1"/>
    <xf numFmtId="2" fontId="0" fillId="0" borderId="0" xfId="0" applyNumberFormat="1" applyBorder="1"/>
    <xf numFmtId="0" fontId="20" fillId="0" borderId="12" xfId="0" applyFont="1" applyBorder="1" applyAlignment="1">
      <alignment horizontal="right"/>
    </xf>
    <xf numFmtId="4" fontId="28" fillId="0" borderId="49" xfId="0" applyNumberFormat="1" applyFont="1" applyBorder="1" applyProtection="1">
      <protection locked="0"/>
    </xf>
    <xf numFmtId="4" fontId="28" fillId="0" borderId="8" xfId="0" applyNumberFormat="1" applyFont="1" applyBorder="1" applyProtection="1">
      <protection locked="0"/>
    </xf>
    <xf numFmtId="4" fontId="26" fillId="5" borderId="27" xfId="3" applyNumberFormat="1" applyFont="1" applyFill="1" applyBorder="1" applyProtection="1"/>
    <xf numFmtId="4" fontId="28" fillId="0" borderId="27" xfId="3" applyNumberFormat="1" applyFont="1" applyFill="1" applyBorder="1" applyProtection="1">
      <protection locked="0"/>
    </xf>
    <xf numFmtId="4" fontId="28" fillId="0" borderId="27" xfId="0" applyNumberFormat="1" applyFont="1" applyBorder="1" applyProtection="1">
      <protection locked="0"/>
    </xf>
    <xf numFmtId="0" fontId="0" fillId="0" borderId="50" xfId="0" applyBorder="1"/>
    <xf numFmtId="4" fontId="26" fillId="5" borderId="51" xfId="3" applyNumberFormat="1" applyFont="1" applyFill="1" applyBorder="1" applyProtection="1"/>
    <xf numFmtId="4" fontId="28" fillId="0" borderId="2" xfId="0" applyNumberFormat="1" applyFont="1" applyFill="1" applyBorder="1" applyProtection="1">
      <protection locked="0"/>
    </xf>
    <xf numFmtId="4" fontId="28" fillId="0" borderId="28" xfId="0" applyNumberFormat="1" applyFont="1" applyBorder="1" applyProtection="1">
      <protection locked="0"/>
    </xf>
    <xf numFmtId="4" fontId="28" fillId="0" borderId="52" xfId="0" applyNumberFormat="1" applyFont="1" applyBorder="1" applyProtection="1">
      <protection locked="0"/>
    </xf>
    <xf numFmtId="4" fontId="28" fillId="0" borderId="10" xfId="0" applyNumberFormat="1" applyFont="1" applyBorder="1" applyProtection="1">
      <protection locked="0"/>
    </xf>
    <xf numFmtId="4" fontId="26" fillId="5" borderId="53" xfId="3" applyNumberFormat="1" applyFont="1" applyFill="1" applyBorder="1" applyProtection="1"/>
    <xf numFmtId="4" fontId="26" fillId="5" borderId="54" xfId="0" applyNumberFormat="1" applyFont="1" applyFill="1" applyBorder="1"/>
    <xf numFmtId="4" fontId="26" fillId="5" borderId="55" xfId="0" applyNumberFormat="1" applyFont="1" applyFill="1" applyBorder="1"/>
    <xf numFmtId="4" fontId="26" fillId="5" borderId="56" xfId="0" applyNumberFormat="1" applyFont="1" applyFill="1" applyBorder="1"/>
    <xf numFmtId="4" fontId="26" fillId="5" borderId="54" xfId="3" applyNumberFormat="1" applyFont="1" applyFill="1" applyBorder="1" applyProtection="1"/>
    <xf numFmtId="0" fontId="9" fillId="3" borderId="57" xfId="3" applyFont="1" applyFill="1" applyBorder="1" applyAlignment="1" applyProtection="1">
      <alignment horizontal="center" vertical="center"/>
    </xf>
    <xf numFmtId="0" fontId="12" fillId="3" borderId="58" xfId="3" applyFont="1" applyFill="1" applyBorder="1" applyAlignment="1" applyProtection="1">
      <alignment horizontal="center" vertical="center"/>
    </xf>
    <xf numFmtId="4" fontId="26" fillId="5" borderId="12" xfId="3" applyNumberFormat="1" applyFont="1" applyFill="1" applyBorder="1" applyProtection="1"/>
    <xf numFmtId="4" fontId="28" fillId="0" borderId="12" xfId="3" applyNumberFormat="1" applyFont="1" applyFill="1" applyBorder="1" applyProtection="1">
      <protection locked="0"/>
    </xf>
    <xf numFmtId="4" fontId="28" fillId="0" borderId="12" xfId="0" applyNumberFormat="1" applyFont="1" applyBorder="1" applyProtection="1">
      <protection locked="0"/>
    </xf>
    <xf numFmtId="4" fontId="28" fillId="0" borderId="59" xfId="3" applyNumberFormat="1" applyFont="1" applyFill="1" applyBorder="1" applyAlignment="1" applyProtection="1">
      <alignment vertical="center"/>
      <protection locked="0"/>
    </xf>
    <xf numFmtId="4" fontId="26" fillId="5" borderId="33" xfId="3" applyNumberFormat="1" applyFont="1" applyFill="1" applyBorder="1" applyProtection="1"/>
    <xf numFmtId="4" fontId="28" fillId="0" borderId="1" xfId="0" applyNumberFormat="1" applyFont="1" applyBorder="1" applyProtection="1">
      <protection locked="0"/>
    </xf>
    <xf numFmtId="4" fontId="28" fillId="0" borderId="31" xfId="0" applyNumberFormat="1" applyFont="1" applyBorder="1" applyProtection="1">
      <protection locked="0"/>
    </xf>
    <xf numFmtId="4" fontId="28" fillId="0" borderId="60" xfId="0" applyNumberFormat="1" applyFont="1" applyBorder="1" applyProtection="1">
      <protection locked="0"/>
    </xf>
    <xf numFmtId="4" fontId="26" fillId="5" borderId="61" xfId="3" applyNumberFormat="1" applyFont="1" applyFill="1" applyBorder="1" applyProtection="1"/>
    <xf numFmtId="4" fontId="28" fillId="0" borderId="61" xfId="3" applyNumberFormat="1" applyFont="1" applyFill="1" applyBorder="1" applyProtection="1">
      <protection locked="0"/>
    </xf>
    <xf numFmtId="4" fontId="28" fillId="0" borderId="62" xfId="3" applyNumberFormat="1" applyFont="1" applyFill="1" applyBorder="1" applyProtection="1">
      <protection locked="0"/>
    </xf>
    <xf numFmtId="4" fontId="28" fillId="0" borderId="61" xfId="0" applyNumberFormat="1" applyFont="1" applyBorder="1" applyProtection="1">
      <protection locked="0"/>
    </xf>
    <xf numFmtId="4" fontId="28" fillId="0" borderId="62" xfId="0" applyNumberFormat="1" applyFont="1" applyBorder="1" applyProtection="1">
      <protection locked="0"/>
    </xf>
    <xf numFmtId="4" fontId="28" fillId="0" borderId="63" xfId="3" applyNumberFormat="1" applyFont="1" applyFill="1" applyBorder="1" applyProtection="1">
      <protection locked="0"/>
    </xf>
    <xf numFmtId="4" fontId="28" fillId="0" borderId="64" xfId="3" applyNumberFormat="1" applyFont="1" applyFill="1" applyBorder="1" applyProtection="1">
      <protection locked="0"/>
    </xf>
    <xf numFmtId="4" fontId="26" fillId="5" borderId="65" xfId="3" applyNumberFormat="1" applyFont="1" applyFill="1" applyBorder="1" applyProtection="1"/>
    <xf numFmtId="4" fontId="26" fillId="5" borderId="66" xfId="3" applyNumberFormat="1" applyFont="1" applyFill="1" applyBorder="1" applyProtection="1"/>
    <xf numFmtId="4" fontId="26" fillId="5" borderId="37" xfId="3" applyNumberFormat="1" applyFont="1" applyFill="1" applyBorder="1" applyProtection="1"/>
    <xf numFmtId="4" fontId="26" fillId="5" borderId="67" xfId="3" applyNumberFormat="1" applyFont="1" applyFill="1" applyBorder="1" applyProtection="1"/>
    <xf numFmtId="4" fontId="28" fillId="0" borderId="65" xfId="0" applyNumberFormat="1" applyFont="1" applyBorder="1" applyProtection="1">
      <protection locked="0"/>
    </xf>
    <xf numFmtId="4" fontId="28" fillId="0" borderId="68" xfId="0" applyNumberFormat="1" applyFont="1" applyBorder="1" applyProtection="1">
      <protection locked="0"/>
    </xf>
    <xf numFmtId="4" fontId="28" fillId="0" borderId="16" xfId="0" applyNumberFormat="1" applyFont="1" applyBorder="1" applyProtection="1">
      <protection locked="0"/>
    </xf>
    <xf numFmtId="4" fontId="28" fillId="0" borderId="69" xfId="0" applyNumberFormat="1" applyFont="1" applyBorder="1" applyProtection="1">
      <protection locked="0"/>
    </xf>
    <xf numFmtId="4" fontId="28" fillId="0" borderId="48" xfId="0" applyNumberFormat="1" applyFont="1" applyBorder="1" applyProtection="1">
      <protection locked="0"/>
    </xf>
    <xf numFmtId="4" fontId="26" fillId="5" borderId="25" xfId="0" applyNumberFormat="1" applyFont="1" applyFill="1" applyBorder="1"/>
    <xf numFmtId="0" fontId="20" fillId="0" borderId="4" xfId="0" applyFont="1" applyBorder="1" applyAlignment="1">
      <alignment horizontal="right"/>
    </xf>
    <xf numFmtId="4" fontId="0" fillId="0" borderId="0" xfId="0" applyNumberFormat="1"/>
    <xf numFmtId="4" fontId="0" fillId="0" borderId="0" xfId="0" applyNumberFormat="1" applyBorder="1" applyAlignment="1"/>
    <xf numFmtId="4" fontId="0" fillId="0" borderId="3" xfId="0" applyNumberFormat="1" applyBorder="1" applyAlignment="1"/>
    <xf numFmtId="4" fontId="28" fillId="0" borderId="12" xfId="0" applyNumberFormat="1" applyFont="1" applyFill="1" applyBorder="1" applyProtection="1">
      <protection locked="0"/>
    </xf>
    <xf numFmtId="4" fontId="28" fillId="0" borderId="61" xfId="0" applyNumberFormat="1" applyFont="1" applyFill="1" applyBorder="1" applyProtection="1">
      <protection locked="0"/>
    </xf>
    <xf numFmtId="4" fontId="28" fillId="0" borderId="7" xfId="0" applyNumberFormat="1" applyFont="1" applyFill="1" applyBorder="1" applyProtection="1">
      <protection locked="0"/>
    </xf>
    <xf numFmtId="4" fontId="28" fillId="0" borderId="70" xfId="0" applyNumberFormat="1" applyFont="1" applyFill="1" applyBorder="1" applyProtection="1">
      <protection locked="0"/>
    </xf>
    <xf numFmtId="4" fontId="28" fillId="0" borderId="49" xfId="0" applyNumberFormat="1" applyFont="1" applyFill="1" applyBorder="1" applyProtection="1">
      <protection locked="0"/>
    </xf>
    <xf numFmtId="4" fontId="28" fillId="0" borderId="71" xfId="0" applyNumberFormat="1" applyFont="1" applyFill="1" applyBorder="1" applyProtection="1">
      <protection locked="0"/>
    </xf>
    <xf numFmtId="4" fontId="28" fillId="0" borderId="8" xfId="0" applyNumberFormat="1" applyFont="1" applyFill="1" applyBorder="1" applyProtection="1">
      <protection locked="0"/>
    </xf>
    <xf numFmtId="4" fontId="28" fillId="0" borderId="72" xfId="0" applyNumberFormat="1" applyFont="1" applyFill="1" applyBorder="1" applyProtection="1">
      <protection locked="0"/>
    </xf>
    <xf numFmtId="4" fontId="28" fillId="0" borderId="73" xfId="0" applyNumberFormat="1" applyFont="1" applyFill="1" applyBorder="1" applyProtection="1">
      <protection locked="0"/>
    </xf>
    <xf numFmtId="4" fontId="28" fillId="0" borderId="13" xfId="0" applyNumberFormat="1" applyFont="1" applyFill="1" applyBorder="1" applyProtection="1">
      <protection locked="0"/>
    </xf>
    <xf numFmtId="0" fontId="20" fillId="0" borderId="1" xfId="0" applyFont="1" applyBorder="1" applyAlignment="1">
      <alignment horizontal="right"/>
    </xf>
    <xf numFmtId="4" fontId="28" fillId="0" borderId="52" xfId="3" applyNumberFormat="1" applyFont="1" applyFill="1" applyBorder="1" applyProtection="1">
      <protection locked="0"/>
    </xf>
    <xf numFmtId="4" fontId="28" fillId="0" borderId="60" xfId="3" applyNumberFormat="1" applyFont="1" applyFill="1" applyBorder="1" applyProtection="1">
      <protection locked="0"/>
    </xf>
    <xf numFmtId="4" fontId="28" fillId="0" borderId="71" xfId="3" applyNumberFormat="1" applyFont="1" applyFill="1" applyBorder="1" applyProtection="1">
      <protection locked="0"/>
    </xf>
    <xf numFmtId="4" fontId="28" fillId="0" borderId="8" xfId="3" applyNumberFormat="1" applyFont="1" applyFill="1" applyBorder="1" applyProtection="1">
      <protection locked="0"/>
    </xf>
    <xf numFmtId="4" fontId="28" fillId="0" borderId="69" xfId="3" applyNumberFormat="1" applyFont="1" applyFill="1" applyBorder="1" applyProtection="1">
      <protection locked="0"/>
    </xf>
    <xf numFmtId="0" fontId="20" fillId="6" borderId="72" xfId="0" applyFont="1" applyFill="1" applyBorder="1" applyAlignment="1">
      <alignment horizontal="right"/>
    </xf>
    <xf numFmtId="0" fontId="20" fillId="6" borderId="60" xfId="0" applyFont="1" applyFill="1" applyBorder="1" applyAlignment="1">
      <alignment horizontal="right"/>
    </xf>
    <xf numFmtId="0" fontId="20" fillId="6" borderId="12" xfId="0" applyFont="1" applyFill="1" applyBorder="1" applyAlignment="1">
      <alignment horizontal="right"/>
    </xf>
    <xf numFmtId="0" fontId="0" fillId="0" borderId="12" xfId="0" applyBorder="1"/>
    <xf numFmtId="0" fontId="20" fillId="0" borderId="39" xfId="0" applyFont="1" applyBorder="1" applyAlignment="1">
      <alignment horizontal="right"/>
    </xf>
    <xf numFmtId="4" fontId="26" fillId="5" borderId="53" xfId="0" applyNumberFormat="1" applyFont="1" applyFill="1" applyBorder="1"/>
    <xf numFmtId="4" fontId="28" fillId="0" borderId="50" xfId="3" applyNumberFormat="1" applyFont="1" applyFill="1" applyBorder="1" applyProtection="1">
      <protection locked="0"/>
    </xf>
    <xf numFmtId="0" fontId="27" fillId="0" borderId="3" xfId="0" applyFont="1" applyBorder="1" applyAlignment="1">
      <alignment horizontal="left"/>
    </xf>
    <xf numFmtId="177" fontId="28" fillId="0" borderId="7" xfId="0" applyNumberFormat="1" applyFont="1" applyFill="1" applyBorder="1" applyProtection="1">
      <protection locked="0"/>
    </xf>
    <xf numFmtId="0" fontId="30" fillId="0" borderId="9" xfId="0" applyFont="1" applyBorder="1" applyAlignment="1"/>
    <xf numFmtId="0" fontId="30" fillId="0" borderId="74" xfId="0" applyFont="1" applyBorder="1" applyAlignment="1"/>
    <xf numFmtId="0" fontId="21" fillId="0" borderId="14" xfId="0" applyFont="1" applyFill="1" applyBorder="1" applyAlignment="1">
      <alignment vertical="top" wrapText="1"/>
    </xf>
    <xf numFmtId="0" fontId="21" fillId="0" borderId="9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5" fillId="0" borderId="3" xfId="0" applyFont="1" applyBorder="1" applyAlignment="1"/>
    <xf numFmtId="0" fontId="20" fillId="0" borderId="12" xfId="0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0" fontId="20" fillId="0" borderId="31" xfId="0" applyFont="1" applyBorder="1" applyAlignment="1">
      <alignment horizontal="right"/>
    </xf>
    <xf numFmtId="0" fontId="20" fillId="0" borderId="75" xfId="0" applyFont="1" applyBorder="1" applyAlignment="1">
      <alignment horizontal="right"/>
    </xf>
    <xf numFmtId="0" fontId="22" fillId="0" borderId="60" xfId="3" applyFont="1" applyFill="1" applyBorder="1" applyAlignment="1" applyProtection="1">
      <alignment horizontal="center" vertical="center" textRotation="90" wrapText="1"/>
    </xf>
    <xf numFmtId="0" fontId="3" fillId="0" borderId="5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4" fillId="0" borderId="60" xfId="3" applyFont="1" applyFill="1" applyBorder="1" applyAlignment="1" applyProtection="1">
      <alignment horizontal="center" vertical="center" textRotation="90" wrapText="1"/>
    </xf>
    <xf numFmtId="0" fontId="3" fillId="0" borderId="5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7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1" fillId="0" borderId="11" xfId="0" quotePrefix="1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66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31" fillId="0" borderId="23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horizontal="left" vertical="top" wrapText="1"/>
    </xf>
    <xf numFmtId="0" fontId="31" fillId="0" borderId="38" xfId="0" applyFont="1" applyFill="1" applyBorder="1" applyAlignment="1">
      <alignment horizontal="left" vertical="top" wrapText="1"/>
    </xf>
    <xf numFmtId="0" fontId="14" fillId="5" borderId="51" xfId="0" applyFont="1" applyFill="1" applyBorder="1" applyAlignment="1"/>
    <xf numFmtId="0" fontId="0" fillId="5" borderId="44" xfId="0" applyFill="1" applyBorder="1" applyAlignment="1"/>
    <xf numFmtId="0" fontId="0" fillId="5" borderId="33" xfId="0" applyFill="1" applyBorder="1" applyAlignment="1"/>
    <xf numFmtId="0" fontId="27" fillId="0" borderId="12" xfId="0" applyFont="1" applyFill="1" applyBorder="1" applyAlignment="1"/>
    <xf numFmtId="0" fontId="0" fillId="0" borderId="4" xfId="0" applyBorder="1" applyAlignment="1"/>
    <xf numFmtId="0" fontId="0" fillId="0" borderId="27" xfId="0" applyBorder="1" applyAlignment="1"/>
    <xf numFmtId="0" fontId="19" fillId="0" borderId="14" xfId="0" applyFont="1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Fill="1" applyBorder="1" applyAlignment="1">
      <alignment wrapText="1"/>
    </xf>
    <xf numFmtId="0" fontId="0" fillId="0" borderId="1" xfId="0" applyFill="1" applyBorder="1" applyAlignment="1"/>
    <xf numFmtId="0" fontId="0" fillId="0" borderId="0" xfId="0" applyFill="1" applyBorder="1" applyAlignment="1"/>
    <xf numFmtId="175" fontId="27" fillId="4" borderId="33" xfId="0" applyNumberFormat="1" applyFont="1" applyFill="1" applyBorder="1" applyAlignment="1">
      <alignment horizontal="center"/>
    </xf>
    <xf numFmtId="175" fontId="0" fillId="4" borderId="35" xfId="0" applyNumberFormat="1" applyFill="1" applyBorder="1" applyAlignment="1">
      <alignment horizontal="center"/>
    </xf>
    <xf numFmtId="175" fontId="0" fillId="4" borderId="33" xfId="0" applyNumberFormat="1" applyFill="1" applyBorder="1" applyAlignment="1"/>
    <xf numFmtId="175" fontId="0" fillId="4" borderId="35" xfId="0" applyNumberFormat="1" applyFill="1" applyBorder="1" applyAlignment="1"/>
    <xf numFmtId="0" fontId="0" fillId="0" borderId="2" xfId="0" applyFill="1" applyBorder="1" applyAlignment="1"/>
    <xf numFmtId="0" fontId="25" fillId="0" borderId="72" xfId="2" applyFont="1" applyBorder="1" applyAlignment="1"/>
    <xf numFmtId="0" fontId="25" fillId="0" borderId="3" xfId="2" applyFont="1" applyBorder="1" applyAlignment="1"/>
    <xf numFmtId="0" fontId="25" fillId="0" borderId="10" xfId="2" applyFont="1" applyBorder="1" applyAlignment="1"/>
    <xf numFmtId="0" fontId="14" fillId="5" borderId="37" xfId="0" applyFont="1" applyFill="1" applyBorder="1" applyAlignment="1"/>
    <xf numFmtId="0" fontId="4" fillId="0" borderId="6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9" xfId="0" applyBorder="1" applyAlignment="1"/>
    <xf numFmtId="0" fontId="0" fillId="0" borderId="52" xfId="0" applyBorder="1" applyAlignment="1"/>
    <xf numFmtId="0" fontId="0" fillId="5" borderId="67" xfId="0" applyFill="1" applyBorder="1" applyAlignment="1"/>
    <xf numFmtId="0" fontId="8" fillId="2" borderId="82" xfId="0" applyFont="1" applyFill="1" applyBorder="1" applyAlignment="1"/>
    <xf numFmtId="0" fontId="8" fillId="2" borderId="83" xfId="0" applyFont="1" applyFill="1" applyBorder="1" applyAlignment="1"/>
    <xf numFmtId="0" fontId="9" fillId="3" borderId="84" xfId="3" applyFont="1" applyFill="1" applyBorder="1" applyAlignment="1" applyProtection="1">
      <alignment horizontal="center" vertical="center"/>
    </xf>
    <xf numFmtId="0" fontId="9" fillId="3" borderId="85" xfId="3" applyFont="1" applyFill="1" applyBorder="1" applyAlignment="1" applyProtection="1">
      <alignment horizontal="center" vertical="center"/>
    </xf>
    <xf numFmtId="0" fontId="9" fillId="3" borderId="86" xfId="3" applyFont="1" applyFill="1" applyBorder="1" applyAlignment="1" applyProtection="1">
      <alignment horizontal="center" vertical="center"/>
    </xf>
    <xf numFmtId="0" fontId="19" fillId="2" borderId="33" xfId="0" applyFont="1" applyFill="1" applyBorder="1" applyAlignment="1">
      <alignment horizontal="left"/>
    </xf>
    <xf numFmtId="0" fontId="0" fillId="0" borderId="51" xfId="0" applyBorder="1"/>
    <xf numFmtId="0" fontId="20" fillId="0" borderId="7" xfId="3" applyFont="1" applyFill="1" applyBorder="1" applyAlignment="1" applyProtection="1">
      <alignment horizontal="right" vertical="center"/>
      <protection locked="0"/>
    </xf>
    <xf numFmtId="0" fontId="20" fillId="0" borderId="7" xfId="0" applyFont="1" applyBorder="1" applyAlignment="1">
      <alignment horizontal="right"/>
    </xf>
    <xf numFmtId="4" fontId="10" fillId="5" borderId="76" xfId="3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4" fontId="10" fillId="5" borderId="77" xfId="3" applyNumberFormat="1" applyFont="1" applyFill="1" applyBorder="1" applyAlignment="1" applyProtection="1">
      <alignment vertical="center"/>
      <protection locked="0"/>
    </xf>
    <xf numFmtId="0" fontId="0" fillId="0" borderId="78" xfId="0" applyBorder="1" applyAlignment="1">
      <alignment vertical="center"/>
    </xf>
    <xf numFmtId="4" fontId="10" fillId="5" borderId="79" xfId="3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9" fillId="3" borderId="80" xfId="3" applyFont="1" applyFill="1" applyBorder="1" applyAlignment="1" applyProtection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81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13" fillId="0" borderId="8" xfId="3" applyFont="1" applyFill="1" applyBorder="1" applyAlignment="1" applyProtection="1">
      <alignment horizontal="right" vertical="center"/>
      <protection locked="0"/>
    </xf>
    <xf numFmtId="0" fontId="13" fillId="0" borderId="8" xfId="0" applyFont="1" applyBorder="1" applyAlignment="1">
      <alignment horizontal="right"/>
    </xf>
    <xf numFmtId="0" fontId="13" fillId="0" borderId="60" xfId="0" applyFont="1" applyBorder="1" applyAlignment="1">
      <alignment horizontal="right"/>
    </xf>
    <xf numFmtId="0" fontId="0" fillId="5" borderId="85" xfId="0" applyFill="1" applyBorder="1" applyAlignment="1">
      <alignment horizontal="center" vertical="center"/>
    </xf>
    <xf numFmtId="0" fontId="5" fillId="0" borderId="10" xfId="0" applyFont="1" applyBorder="1" applyAlignment="1"/>
    <xf numFmtId="0" fontId="15" fillId="0" borderId="13" xfId="0" applyFont="1" applyBorder="1" applyAlignment="1"/>
    <xf numFmtId="0" fontId="15" fillId="0" borderId="72" xfId="0" applyFont="1" applyBorder="1" applyAlignment="1"/>
    <xf numFmtId="0" fontId="20" fillId="0" borderId="72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3" fillId="0" borderId="60" xfId="3" applyFont="1" applyFill="1" applyBorder="1" applyAlignment="1" applyProtection="1">
      <alignment horizontal="center" vertical="center" textRotation="90" wrapText="1"/>
    </xf>
    <xf numFmtId="0" fontId="3" fillId="0" borderId="29" xfId="0" applyFont="1" applyBorder="1" applyAlignment="1">
      <alignment horizontal="center" wrapText="1"/>
    </xf>
  </cellXfs>
  <cellStyles count="4">
    <cellStyle name="Hiperpovezava" xfId="1" builtinId="8"/>
    <cellStyle name="Navadno" xfId="0" builtinId="0"/>
    <cellStyle name="Normal_30919 obrazec 3" xfId="2"/>
    <cellStyle name="Normal_xxxinves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checked="Checked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checked="Checked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checked="Checked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checked="Checked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3</xdr:col>
          <xdr:colOff>866775</xdr:colOff>
          <xdr:row>10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923182A5-4E5C-4086-8D3F-70FCA02303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3</xdr:col>
          <xdr:colOff>866775</xdr:colOff>
          <xdr:row>11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CE645AF2-131C-4B33-85B0-C552C6F7A0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3</xdr:col>
          <xdr:colOff>866775</xdr:colOff>
          <xdr:row>12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1ABBF45C-B221-4AD3-82F3-D9C418A9FA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4</xdr:col>
          <xdr:colOff>304800</xdr:colOff>
          <xdr:row>13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11B8363A-1B07-4579-91FA-CE8BFC5243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3</xdr:col>
          <xdr:colOff>866775</xdr:colOff>
          <xdr:row>14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7E541B34-9EAB-47B8-9BAB-E5116511B2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4</xdr:col>
          <xdr:colOff>504825</xdr:colOff>
          <xdr:row>15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3A59357C-AA2C-4193-AED5-010D61E9AB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3</xdr:col>
          <xdr:colOff>866775</xdr:colOff>
          <xdr:row>16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AAB959EA-CC07-4981-97FB-8AF48E35E1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3</xdr:col>
          <xdr:colOff>866775</xdr:colOff>
          <xdr:row>17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3A0950FD-DBBC-4D69-8F09-48A444D2F6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2</xdr:col>
          <xdr:colOff>1200150</xdr:colOff>
          <xdr:row>11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D7AB710-3D82-428E-8A30-7CE70B58FE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2</xdr:col>
          <xdr:colOff>1200150</xdr:colOff>
          <xdr:row>12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DCE60C55-DB7E-4A40-9F63-0550A4B35C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2</xdr:col>
          <xdr:colOff>1200150</xdr:colOff>
          <xdr:row>13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55CB6F11-995F-4F55-ABDE-23A455A3FA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2</xdr:col>
          <xdr:colOff>1200150</xdr:colOff>
          <xdr:row>14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8A3597A6-8491-44B6-8CCB-7E9A74DAB6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2</xdr:col>
          <xdr:colOff>1200150</xdr:colOff>
          <xdr:row>15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4BBCC0BC-5EC4-4F94-AE7F-863DA299DD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2</xdr:col>
          <xdr:colOff>1200150</xdr:colOff>
          <xdr:row>16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D935DD95-1E05-43A0-8868-3061BC09E0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11</xdr:col>
          <xdr:colOff>866775</xdr:colOff>
          <xdr:row>3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B954C8D0-3AC9-47F0-8C16-03C798C983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11</xdr:col>
          <xdr:colOff>866775</xdr:colOff>
          <xdr:row>4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A2574837-4205-44C6-BD15-C547BD22F2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11</xdr:col>
          <xdr:colOff>866775</xdr:colOff>
          <xdr:row>5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2D2833FA-AF46-4932-BC6E-92D4F0E615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12</xdr:col>
          <xdr:colOff>47625</xdr:colOff>
          <xdr:row>6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F39D2C57-1F5E-4675-A416-9DE3886468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11</xdr:col>
          <xdr:colOff>866775</xdr:colOff>
          <xdr:row>7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7FEBEEB9-838C-46A9-AA6D-D05D39CEAD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11</xdr:col>
          <xdr:colOff>866775</xdr:colOff>
          <xdr:row>2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45697B67-F1E6-4BFF-B314-CCE461512A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4</xdr:col>
          <xdr:colOff>638175</xdr:colOff>
          <xdr:row>10</xdr:row>
          <xdr:rowOff>47625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854C3E9A-A33C-4F44-9A7E-F10DF78F15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4</xdr:col>
          <xdr:colOff>638175</xdr:colOff>
          <xdr:row>11</xdr:row>
          <xdr:rowOff>47625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7CEA8600-39ED-4D03-AB2C-FB17649847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4</xdr:col>
          <xdr:colOff>638175</xdr:colOff>
          <xdr:row>12</xdr:row>
          <xdr:rowOff>47625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531E6838-6ECB-4D22-B80F-D761B11743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6</xdr:col>
          <xdr:colOff>342900</xdr:colOff>
          <xdr:row>13</xdr:row>
          <xdr:rowOff>57150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411966B7-8DAD-4079-AF64-4A7057432A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4</xdr:col>
          <xdr:colOff>638175</xdr:colOff>
          <xdr:row>14</xdr:row>
          <xdr:rowOff>38100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F5B7B0F6-4833-436E-A874-60BA6C0135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6</xdr:col>
          <xdr:colOff>542925</xdr:colOff>
          <xdr:row>15</xdr:row>
          <xdr:rowOff>57150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A3415A5B-5C1E-4146-8DD1-10C834EB9D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4</xdr:col>
          <xdr:colOff>638175</xdr:colOff>
          <xdr:row>16</xdr:row>
          <xdr:rowOff>47625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A534C3E1-5431-4930-8968-383CB56307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4</xdr:col>
          <xdr:colOff>638175</xdr:colOff>
          <xdr:row>17</xdr:row>
          <xdr:rowOff>47625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B47F9A51-041D-4E9A-ABE7-9CEDE3EDFA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1</xdr:col>
          <xdr:colOff>0</xdr:colOff>
          <xdr:row>11</xdr:row>
          <xdr:rowOff>57150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90C577FA-4506-4132-AB21-27EC0DA92A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1</xdr:col>
          <xdr:colOff>0</xdr:colOff>
          <xdr:row>12</xdr:row>
          <xdr:rowOff>57150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454C44C7-9486-4CDE-8626-368EF2C749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1</xdr:col>
          <xdr:colOff>0</xdr:colOff>
          <xdr:row>13</xdr:row>
          <xdr:rowOff>57150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305DB774-7AA3-4C86-B241-7D1D82DFEE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1</xdr:col>
          <xdr:colOff>0</xdr:colOff>
          <xdr:row>14</xdr:row>
          <xdr:rowOff>47625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5A05B6E5-7E3E-4D93-846A-2CC9CC80A5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1</xdr:col>
          <xdr:colOff>0</xdr:colOff>
          <xdr:row>15</xdr:row>
          <xdr:rowOff>57150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2541C9BD-2A95-4600-A103-7AAE627E69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1</xdr:col>
          <xdr:colOff>0</xdr:colOff>
          <xdr:row>16</xdr:row>
          <xdr:rowOff>57150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1857646D-61B6-46A2-95C2-2B1E4E35DB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12</xdr:col>
          <xdr:colOff>638175</xdr:colOff>
          <xdr:row>3</xdr:row>
          <xdr:rowOff>47625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C39FA919-CF70-4C08-BB45-6F4986EE04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12</xdr:col>
          <xdr:colOff>638175</xdr:colOff>
          <xdr:row>4</xdr:row>
          <xdr:rowOff>38100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206B3BBF-DAFA-41AC-BF7F-A5ED40799B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12</xdr:col>
          <xdr:colOff>638175</xdr:colOff>
          <xdr:row>5</xdr:row>
          <xdr:rowOff>38100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D2D4F00A-07A3-4EB0-804F-6551FF0D5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13</xdr:col>
          <xdr:colOff>276225</xdr:colOff>
          <xdr:row>6</xdr:row>
          <xdr:rowOff>38100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DF29E95A-9FF1-4FF0-8043-EC708636BF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638175</xdr:colOff>
          <xdr:row>7</xdr:row>
          <xdr:rowOff>38100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C09319AF-AECA-482B-92DD-92C29D2027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12</xdr:col>
          <xdr:colOff>638175</xdr:colOff>
          <xdr:row>2</xdr:row>
          <xdr:rowOff>57150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BA8A0936-A2B2-4AB9-A28C-BCF54C314A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3</xdr:col>
          <xdr:colOff>866775</xdr:colOff>
          <xdr:row>10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FC1CE5B9-90B2-421F-A0CE-94D0146791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3</xdr:col>
          <xdr:colOff>866775</xdr:colOff>
          <xdr:row>11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823AB932-C3E8-433A-BE28-4463825DB4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3</xdr:col>
          <xdr:colOff>866775</xdr:colOff>
          <xdr:row>12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FAA191C2-065B-43D7-9E56-34F1AD4E2B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4</xdr:col>
          <xdr:colOff>304800</xdr:colOff>
          <xdr:row>13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ABE52FEF-FDF9-44E1-A8C0-228AD684E2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3</xdr:col>
          <xdr:colOff>866775</xdr:colOff>
          <xdr:row>14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F43C54D7-9E04-4486-8B16-6C7239A334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4</xdr:col>
          <xdr:colOff>504825</xdr:colOff>
          <xdr:row>15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B87405F9-DC44-40D0-B3CF-14C72BBFEA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3</xdr:col>
          <xdr:colOff>866775</xdr:colOff>
          <xdr:row>16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C7B3B975-2063-407B-B799-054D453287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3</xdr:col>
          <xdr:colOff>866775</xdr:colOff>
          <xdr:row>17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8E2D316E-E6D7-4BCF-89AD-52402BC2F9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2</xdr:col>
          <xdr:colOff>1200150</xdr:colOff>
          <xdr:row>11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A96C35C6-63EA-4189-B9D0-ADCDB8BEBD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2</xdr:col>
          <xdr:colOff>1200150</xdr:colOff>
          <xdr:row>12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D44CF661-249A-4EAC-ADCC-B83FB4E67C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2</xdr:col>
          <xdr:colOff>1200150</xdr:colOff>
          <xdr:row>13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7A7A5084-28F6-4FCB-ACA1-5E016A5E83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2</xdr:col>
          <xdr:colOff>1200150</xdr:colOff>
          <xdr:row>14</xdr:row>
          <xdr:rowOff>47625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F078D9A9-DC91-46B8-A315-F17DD436CC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2</xdr:col>
          <xdr:colOff>1200150</xdr:colOff>
          <xdr:row>15</xdr:row>
          <xdr:rowOff>38100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2C0309C4-3470-4886-BC5D-2CDF13A83D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2</xdr:col>
          <xdr:colOff>1200150</xdr:colOff>
          <xdr:row>16</xdr:row>
          <xdr:rowOff>38100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7DB87E0-3854-4A9D-ADF7-6C884BE869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11</xdr:col>
          <xdr:colOff>866775</xdr:colOff>
          <xdr:row>3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D11C4372-0646-491D-AD28-40EF008BFE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11</xdr:col>
          <xdr:colOff>866775</xdr:colOff>
          <xdr:row>4</xdr:row>
          <xdr:rowOff>38100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205CE4DA-29E5-4481-BEEE-FF8ADF5AD3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11</xdr:col>
          <xdr:colOff>866775</xdr:colOff>
          <xdr:row>5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12DB079-ED2F-42B3-A243-F9F5D6EDC3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12</xdr:col>
          <xdr:colOff>47625</xdr:colOff>
          <xdr:row>6</xdr:row>
          <xdr:rowOff>38100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4B5406FD-FBCA-41B5-8784-5BA4B6BC6B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11</xdr:col>
          <xdr:colOff>866775</xdr:colOff>
          <xdr:row>7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3217F475-3BA7-4C42-9521-7865309030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11</xdr:col>
          <xdr:colOff>866775</xdr:colOff>
          <xdr:row>2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F7F1687E-3347-4D5B-B22D-3451A97EE3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4</xdr:col>
          <xdr:colOff>180975</xdr:colOff>
          <xdr:row>10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545F108A-00C7-4BAE-8C6B-9EE7F5FA9C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4</xdr:col>
          <xdr:colOff>180975</xdr:colOff>
          <xdr:row>11</xdr:row>
          <xdr:rowOff>38100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84F0F70A-AB03-4CD1-9F0C-4047DABB6F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4</xdr:col>
          <xdr:colOff>180975</xdr:colOff>
          <xdr:row>12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FF1A53CD-5244-41A3-9A5B-304D29D15C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5</xdr:col>
          <xdr:colOff>76200</xdr:colOff>
          <xdr:row>13</xdr:row>
          <xdr:rowOff>47625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45CB876F-A22A-4AE3-B306-8477E47CE4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4</xdr:col>
          <xdr:colOff>180975</xdr:colOff>
          <xdr:row>14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1443BBC1-A6E7-45A4-971A-D078BEB541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5</xdr:col>
          <xdr:colOff>276225</xdr:colOff>
          <xdr:row>15</xdr:row>
          <xdr:rowOff>47625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EA579527-E1B2-4385-AF20-A9D467E48F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4</xdr:col>
          <xdr:colOff>180975</xdr:colOff>
          <xdr:row>16</xdr:row>
          <xdr:rowOff>38100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68D4E51F-C7D2-4238-BAB0-615DE21CC4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4</xdr:col>
          <xdr:colOff>180975</xdr:colOff>
          <xdr:row>17</xdr:row>
          <xdr:rowOff>38100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3C9FFE4E-076E-495A-B0ED-2166659B1F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2</xdr:col>
          <xdr:colOff>257175</xdr:colOff>
          <xdr:row>11</xdr:row>
          <xdr:rowOff>47625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CC48073-7D23-4434-84E4-3DDDEEC74A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2</xdr:col>
          <xdr:colOff>257175</xdr:colOff>
          <xdr:row>12</xdr:row>
          <xdr:rowOff>47625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BAFF7100-1695-42B9-AFEB-39BDD6F635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2</xdr:col>
          <xdr:colOff>257175</xdr:colOff>
          <xdr:row>13</xdr:row>
          <xdr:rowOff>47625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FC36BAEF-F2D1-475D-897E-FEB40800CC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2</xdr:col>
          <xdr:colOff>257175</xdr:colOff>
          <xdr:row>14</xdr:row>
          <xdr:rowOff>47625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E0539511-6B6B-4A7A-8799-46DE13067E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2</xdr:col>
          <xdr:colOff>257175</xdr:colOff>
          <xdr:row>15</xdr:row>
          <xdr:rowOff>47625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83414CE3-A002-4BBF-996C-B561E794A0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2</xdr:col>
          <xdr:colOff>257175</xdr:colOff>
          <xdr:row>16</xdr:row>
          <xdr:rowOff>47625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76E61B94-D680-46C8-8562-DF13721D51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12</xdr:col>
          <xdr:colOff>180975</xdr:colOff>
          <xdr:row>3</xdr:row>
          <xdr:rowOff>38100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5D4166BF-7BE0-4363-85B2-7492D47D29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12</xdr:col>
          <xdr:colOff>180975</xdr:colOff>
          <xdr:row>4</xdr:row>
          <xdr:rowOff>38100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8C15C8C7-826C-46A8-AF6C-5A107417F8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12</xdr:col>
          <xdr:colOff>180975</xdr:colOff>
          <xdr:row>5</xdr:row>
          <xdr:rowOff>38100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84E18BE6-7459-4EDE-A354-23C98180AD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12</xdr:col>
          <xdr:colOff>504825</xdr:colOff>
          <xdr:row>6</xdr:row>
          <xdr:rowOff>38100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F9353CD0-C5C6-46EB-8687-BE6CF4BACA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180975</xdr:colOff>
          <xdr:row>7</xdr:row>
          <xdr:rowOff>38100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6B1C20A8-EAF5-4161-9575-211D3915EE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12</xdr:col>
          <xdr:colOff>180975</xdr:colOff>
          <xdr:row>2</xdr:row>
          <xdr:rowOff>38100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8166B298-00D0-4194-A24E-550BE30327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4</xdr:col>
          <xdr:colOff>180975</xdr:colOff>
          <xdr:row>10</xdr:row>
          <xdr:rowOff>38100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D7507FE-0727-4F67-8C69-D62C2A428C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4</xdr:col>
          <xdr:colOff>180975</xdr:colOff>
          <xdr:row>11</xdr:row>
          <xdr:rowOff>38100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C965495F-40DE-40E2-9DE5-C1E0D19704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4</xdr:col>
          <xdr:colOff>180975</xdr:colOff>
          <xdr:row>12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E9AD4F64-032D-4A02-B401-D17E0EFFF4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5</xdr:col>
          <xdr:colOff>76200</xdr:colOff>
          <xdr:row>13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B1CF2ED3-4DCB-457B-8E7F-E26EA62A13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4</xdr:col>
          <xdr:colOff>180975</xdr:colOff>
          <xdr:row>14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BB7D1176-938B-4281-AA38-0CC9A29816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5</xdr:col>
          <xdr:colOff>276225</xdr:colOff>
          <xdr:row>15</xdr:row>
          <xdr:rowOff>47625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553EE91-B399-4B57-A8CF-C831D7ABC3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4</xdr:col>
          <xdr:colOff>180975</xdr:colOff>
          <xdr:row>16</xdr:row>
          <xdr:rowOff>38100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110C78D1-7B72-4F9B-876B-15A38142E0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4</xdr:col>
          <xdr:colOff>180975</xdr:colOff>
          <xdr:row>17</xdr:row>
          <xdr:rowOff>38100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2A5D0EF7-6418-4C96-B50E-2486B0B637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2</xdr:col>
          <xdr:colOff>257175</xdr:colOff>
          <xdr:row>11</xdr:row>
          <xdr:rowOff>47625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6330C9CD-B249-4274-B2A5-33B4848061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2</xdr:col>
          <xdr:colOff>257175</xdr:colOff>
          <xdr:row>12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F38145CD-F8BD-4244-AAF8-54ED2D47DD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2</xdr:col>
          <xdr:colOff>257175</xdr:colOff>
          <xdr:row>13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F561257-5722-4E24-B787-AF1564B5A4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2</xdr:col>
          <xdr:colOff>257175</xdr:colOff>
          <xdr:row>14</xdr:row>
          <xdr:rowOff>47625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4753AFE2-B0E1-4585-9FDD-11C8213D64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2</xdr:col>
          <xdr:colOff>257175</xdr:colOff>
          <xdr:row>15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8E91D3B7-C3D4-41A0-B40E-33B7390F7F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2</xdr:col>
          <xdr:colOff>257175</xdr:colOff>
          <xdr:row>16</xdr:row>
          <xdr:rowOff>47625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1D602B29-EC02-4AE7-A906-D829636FA7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12</xdr:col>
          <xdr:colOff>180975</xdr:colOff>
          <xdr:row>3</xdr:row>
          <xdr:rowOff>38100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FAD24FED-E863-41D0-B622-E354F60E26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12</xdr:col>
          <xdr:colOff>180975</xdr:colOff>
          <xdr:row>4</xdr:row>
          <xdr:rowOff>38100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19AEAB0C-ECD0-41B4-BF88-09BF112380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12</xdr:col>
          <xdr:colOff>180975</xdr:colOff>
          <xdr:row>5</xdr:row>
          <xdr:rowOff>38100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3DE60719-7D22-44A6-B77B-B7641CE8D1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12</xdr:col>
          <xdr:colOff>504825</xdr:colOff>
          <xdr:row>6</xdr:row>
          <xdr:rowOff>38100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B82AAF0-0C04-4286-ACE8-E357D604CC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180975</xdr:colOff>
          <xdr:row>7</xdr:row>
          <xdr:rowOff>38100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D72EF6AB-1E32-4650-B067-E8D4EA343C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12</xdr:col>
          <xdr:colOff>180975</xdr:colOff>
          <xdr:row>2</xdr:row>
          <xdr:rowOff>38100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76683283-27BA-4217-A91C-A2619A88F8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4</xdr:col>
          <xdr:colOff>638175</xdr:colOff>
          <xdr:row>10</xdr:row>
          <xdr:rowOff>47625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DB220AE3-88D0-4B18-B70F-647FD7FA51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4</xdr:col>
          <xdr:colOff>638175</xdr:colOff>
          <xdr:row>11</xdr:row>
          <xdr:rowOff>47625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643D453C-9ED6-4DFD-8574-B72748B1E4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4</xdr:col>
          <xdr:colOff>638175</xdr:colOff>
          <xdr:row>12</xdr:row>
          <xdr:rowOff>47625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7BE6B6D6-0B80-46BE-B9F2-45811BA069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6</xdr:col>
          <xdr:colOff>342900</xdr:colOff>
          <xdr:row>13</xdr:row>
          <xdr:rowOff>57150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1CAD1CF0-C87C-4716-8A5D-FF8B57E504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4</xdr:col>
          <xdr:colOff>638175</xdr:colOff>
          <xdr:row>14</xdr:row>
          <xdr:rowOff>38100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BE021273-307A-4FE1-AAAB-2777004CB0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6</xdr:col>
          <xdr:colOff>542925</xdr:colOff>
          <xdr:row>15</xdr:row>
          <xdr:rowOff>57150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5ED53F9F-99EC-4971-A318-4D4035CC62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4</xdr:col>
          <xdr:colOff>638175</xdr:colOff>
          <xdr:row>16</xdr:row>
          <xdr:rowOff>47625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3641AB6A-3CFB-4576-9431-0B8FDD7DB0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4</xdr:col>
          <xdr:colOff>638175</xdr:colOff>
          <xdr:row>17</xdr:row>
          <xdr:rowOff>47625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7229EDC1-E107-46F8-9370-73C0F4EC25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1</xdr:col>
          <xdr:colOff>0</xdr:colOff>
          <xdr:row>11</xdr:row>
          <xdr:rowOff>57150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1088FFC4-EE06-472A-9F12-FC7FDACB9E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1</xdr:col>
          <xdr:colOff>0</xdr:colOff>
          <xdr:row>12</xdr:row>
          <xdr:rowOff>57150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33043F23-C8F8-4054-898A-9AD3D625F2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1</xdr:col>
          <xdr:colOff>0</xdr:colOff>
          <xdr:row>13</xdr:row>
          <xdr:rowOff>57150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3BFC70A7-9B51-4C95-9613-7EF76031B8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1</xdr:col>
          <xdr:colOff>0</xdr:colOff>
          <xdr:row>14</xdr:row>
          <xdr:rowOff>47625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164384C5-C01E-4056-AECB-586621CDE5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1</xdr:col>
          <xdr:colOff>0</xdr:colOff>
          <xdr:row>15</xdr:row>
          <xdr:rowOff>57150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2E3220A2-C94C-4D32-AFCD-0430886088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1</xdr:col>
          <xdr:colOff>0</xdr:colOff>
          <xdr:row>16</xdr:row>
          <xdr:rowOff>57150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6404B83C-5069-4A53-90E6-6879CB244F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12</xdr:col>
          <xdr:colOff>638175</xdr:colOff>
          <xdr:row>3</xdr:row>
          <xdr:rowOff>47625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67A40025-2249-4078-91D4-412D4A4BD5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12</xdr:col>
          <xdr:colOff>638175</xdr:colOff>
          <xdr:row>4</xdr:row>
          <xdr:rowOff>38100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B68308E3-A6CF-40D9-9C8A-CB968CD877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12</xdr:col>
          <xdr:colOff>638175</xdr:colOff>
          <xdr:row>5</xdr:row>
          <xdr:rowOff>38100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2A5D59ED-D9AC-493E-B896-80C920E8FE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13</xdr:col>
          <xdr:colOff>276225</xdr:colOff>
          <xdr:row>6</xdr:row>
          <xdr:rowOff>38100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DFB240D2-4667-45AD-9132-5E57135E83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638175</xdr:colOff>
          <xdr:row>7</xdr:row>
          <xdr:rowOff>38100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545B1FC1-FC60-4E4D-8032-502BD514DA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12</xdr:col>
          <xdr:colOff>638175</xdr:colOff>
          <xdr:row>2</xdr:row>
          <xdr:rowOff>57150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50D50EE7-4FB3-4813-ACF4-C37F512CEB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4</xdr:col>
          <xdr:colOff>180975</xdr:colOff>
          <xdr:row>10</xdr:row>
          <xdr:rowOff>38100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A5B29BCD-3AF2-451E-9035-3A8B87269D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4</xdr:col>
          <xdr:colOff>180975</xdr:colOff>
          <xdr:row>11</xdr:row>
          <xdr:rowOff>38100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6A2B3FCA-FFB3-471F-806A-98ED43A051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4</xdr:col>
          <xdr:colOff>180975</xdr:colOff>
          <xdr:row>12</xdr:row>
          <xdr:rowOff>38100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F4CC3CC5-D051-4011-8676-77EAE8200D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5</xdr:col>
          <xdr:colOff>76200</xdr:colOff>
          <xdr:row>13</xdr:row>
          <xdr:rowOff>47625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13D16A8A-9507-4E6C-86E4-2F72AA2DC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4</xdr:col>
          <xdr:colOff>180975</xdr:colOff>
          <xdr:row>14</xdr:row>
          <xdr:rowOff>38100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A02C1F32-7A84-486F-BB78-F35792AB7C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5</xdr:col>
          <xdr:colOff>276225</xdr:colOff>
          <xdr:row>15</xdr:row>
          <xdr:rowOff>47625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6541ECB9-2EF5-42BD-94D0-5118FA097E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4</xdr:col>
          <xdr:colOff>180975</xdr:colOff>
          <xdr:row>16</xdr:row>
          <xdr:rowOff>38100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8960292C-67CF-4C73-85B8-81D788DECF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4</xdr:col>
          <xdr:colOff>180975</xdr:colOff>
          <xdr:row>17</xdr:row>
          <xdr:rowOff>38100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F1C1A7F0-D5D4-4EE4-81E3-A9E14100F8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2</xdr:col>
          <xdr:colOff>257175</xdr:colOff>
          <xdr:row>11</xdr:row>
          <xdr:rowOff>47625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88AC597B-A846-4843-8D2E-3CABD6C83D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2</xdr:col>
          <xdr:colOff>257175</xdr:colOff>
          <xdr:row>12</xdr:row>
          <xdr:rowOff>47625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DAB76919-5DA0-46FC-9615-26A16E8FC2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2</xdr:col>
          <xdr:colOff>257175</xdr:colOff>
          <xdr:row>13</xdr:row>
          <xdr:rowOff>47625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82285407-72B8-4361-9A6C-D88C1B235D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2</xdr:col>
          <xdr:colOff>257175</xdr:colOff>
          <xdr:row>14</xdr:row>
          <xdr:rowOff>47625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E589FDDB-106E-4CF6-B9CA-7302B9F4BE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2</xdr:col>
          <xdr:colOff>257175</xdr:colOff>
          <xdr:row>15</xdr:row>
          <xdr:rowOff>47625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13EB103C-B627-4513-8444-546BD16418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2</xdr:col>
          <xdr:colOff>257175</xdr:colOff>
          <xdr:row>16</xdr:row>
          <xdr:rowOff>47625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DE767882-F41B-46AA-97BF-85EC269D65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12</xdr:col>
          <xdr:colOff>180975</xdr:colOff>
          <xdr:row>3</xdr:row>
          <xdr:rowOff>38100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B66A6A6D-26E5-4F4B-981A-9F11D587ED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12</xdr:col>
          <xdr:colOff>180975</xdr:colOff>
          <xdr:row>4</xdr:row>
          <xdr:rowOff>38100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41A987A7-F4F0-47D2-90F1-9382012AED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12</xdr:col>
          <xdr:colOff>180975</xdr:colOff>
          <xdr:row>5</xdr:row>
          <xdr:rowOff>38100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F6016B95-944F-4B47-8DA7-0F15AE0CDA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12</xdr:col>
          <xdr:colOff>504825</xdr:colOff>
          <xdr:row>6</xdr:row>
          <xdr:rowOff>38100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458E2A4E-C0F3-45F1-A62E-A84DA8CB9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180975</xdr:colOff>
          <xdr:row>7</xdr:row>
          <xdr:rowOff>38100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510D8A66-949E-4450-A425-10A5266ED8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12</xdr:col>
          <xdr:colOff>180975</xdr:colOff>
          <xdr:row>2</xdr:row>
          <xdr:rowOff>38100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188B168C-6CFE-4BD6-AA4F-EB485B27AB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4</xdr:col>
          <xdr:colOff>638175</xdr:colOff>
          <xdr:row>10</xdr:row>
          <xdr:rowOff>47625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71B7F0F9-4DD1-471A-9716-7E327CF9E2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4</xdr:col>
          <xdr:colOff>638175</xdr:colOff>
          <xdr:row>11</xdr:row>
          <xdr:rowOff>47625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4B88B132-9A68-437F-948A-D358BA7A4E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4</xdr:col>
          <xdr:colOff>638175</xdr:colOff>
          <xdr:row>12</xdr:row>
          <xdr:rowOff>47625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57BB12BD-CA00-494A-B4D3-C634C1BEDE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6</xdr:col>
          <xdr:colOff>342900</xdr:colOff>
          <xdr:row>13</xdr:row>
          <xdr:rowOff>57150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27BB3355-3503-46CD-8527-87C11EBE18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4</xdr:col>
          <xdr:colOff>638175</xdr:colOff>
          <xdr:row>14</xdr:row>
          <xdr:rowOff>38100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C48859E6-DD73-4FC3-A518-62FF886CB9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6</xdr:col>
          <xdr:colOff>542925</xdr:colOff>
          <xdr:row>15</xdr:row>
          <xdr:rowOff>57150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6FD9B9A8-8E4B-44BA-8F56-56061EE39B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4</xdr:col>
          <xdr:colOff>638175</xdr:colOff>
          <xdr:row>16</xdr:row>
          <xdr:rowOff>47625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26C7666C-8AE8-432B-B9A9-389D45165D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4</xdr:col>
          <xdr:colOff>638175</xdr:colOff>
          <xdr:row>17</xdr:row>
          <xdr:rowOff>47625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922FE42-BC63-4775-84A6-0A5C25A520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1</xdr:col>
          <xdr:colOff>0</xdr:colOff>
          <xdr:row>11</xdr:row>
          <xdr:rowOff>57150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5880EDBB-987C-4EAD-B266-D1AD2427F7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1</xdr:col>
          <xdr:colOff>0</xdr:colOff>
          <xdr:row>12</xdr:row>
          <xdr:rowOff>57150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DD4C3206-00E5-4FC7-9AAA-BC7ECABD35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1</xdr:col>
          <xdr:colOff>0</xdr:colOff>
          <xdr:row>13</xdr:row>
          <xdr:rowOff>57150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8C0D39B9-D900-4A84-9779-B9CDBC0D17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1</xdr:col>
          <xdr:colOff>0</xdr:colOff>
          <xdr:row>14</xdr:row>
          <xdr:rowOff>47625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3E0BD85-B39F-4964-8603-B83FF9E2B0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1</xdr:col>
          <xdr:colOff>0</xdr:colOff>
          <xdr:row>15</xdr:row>
          <xdr:rowOff>57150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8C0AF284-F9C1-40CB-8A89-8B48EEEE62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1</xdr:col>
          <xdr:colOff>0</xdr:colOff>
          <xdr:row>16</xdr:row>
          <xdr:rowOff>57150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BBB808E1-0540-4118-A648-874F8ED661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12</xdr:col>
          <xdr:colOff>638175</xdr:colOff>
          <xdr:row>3</xdr:row>
          <xdr:rowOff>47625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E733855C-CDE1-48E8-8039-F3C7E8D2C8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12</xdr:col>
          <xdr:colOff>638175</xdr:colOff>
          <xdr:row>4</xdr:row>
          <xdr:rowOff>38100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5AEBD7E-B573-4854-AFDF-AD8FC7170A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12</xdr:col>
          <xdr:colOff>638175</xdr:colOff>
          <xdr:row>5</xdr:row>
          <xdr:rowOff>38100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2BBC5DE1-7FFE-427B-8829-7E8D1EDA31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13</xdr:col>
          <xdr:colOff>276225</xdr:colOff>
          <xdr:row>6</xdr:row>
          <xdr:rowOff>38100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27E728F7-3046-4CA6-A3B4-0457D68B22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638175</xdr:colOff>
          <xdr:row>7</xdr:row>
          <xdr:rowOff>38100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2B5F4C03-99CF-4F19-B8F6-E449DE50D9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12</xdr:col>
          <xdr:colOff>638175</xdr:colOff>
          <xdr:row>2</xdr:row>
          <xdr:rowOff>57150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DB8F5471-9ABE-4683-97DC-B35C45D111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4</xdr:col>
          <xdr:colOff>638175</xdr:colOff>
          <xdr:row>10</xdr:row>
          <xdr:rowOff>47625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30D6706-9E26-4BC1-8362-F230F4ACF8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4</xdr:col>
          <xdr:colOff>638175</xdr:colOff>
          <xdr:row>11</xdr:row>
          <xdr:rowOff>47625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7ED6110D-DBF5-433D-9858-79C8C68796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4</xdr:col>
          <xdr:colOff>638175</xdr:colOff>
          <xdr:row>12</xdr:row>
          <xdr:rowOff>47625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7216B57-FBB0-4735-8726-0AEEE243C6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6</xdr:col>
          <xdr:colOff>342900</xdr:colOff>
          <xdr:row>13</xdr:row>
          <xdr:rowOff>57150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FA801954-5CD1-4D5B-8566-DC061BC639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4</xdr:col>
          <xdr:colOff>638175</xdr:colOff>
          <xdr:row>14</xdr:row>
          <xdr:rowOff>38100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712A5787-F991-4635-A3AC-6E34F96541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6</xdr:col>
          <xdr:colOff>542925</xdr:colOff>
          <xdr:row>15</xdr:row>
          <xdr:rowOff>57150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A13F8F93-4819-46BF-BFFD-975C915E94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4</xdr:col>
          <xdr:colOff>638175</xdr:colOff>
          <xdr:row>16</xdr:row>
          <xdr:rowOff>47625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D2EFB65B-74ED-4B4F-A82F-B55D6DAC7C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4</xdr:col>
          <xdr:colOff>638175</xdr:colOff>
          <xdr:row>17</xdr:row>
          <xdr:rowOff>47625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A1568B36-5D6F-42A8-AF5A-5CE5A58DB3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1</xdr:col>
          <xdr:colOff>0</xdr:colOff>
          <xdr:row>11</xdr:row>
          <xdr:rowOff>57150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B37269F6-11A5-44C4-9B49-C8F559DF00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1</xdr:col>
          <xdr:colOff>0</xdr:colOff>
          <xdr:row>12</xdr:row>
          <xdr:rowOff>57150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9461B418-2051-4B70-8909-F894A1F36F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1</xdr:col>
          <xdr:colOff>0</xdr:colOff>
          <xdr:row>13</xdr:row>
          <xdr:rowOff>57150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3A62FF60-CFC4-42DB-8124-86C7236FAB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1</xdr:col>
          <xdr:colOff>0</xdr:colOff>
          <xdr:row>14</xdr:row>
          <xdr:rowOff>47625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BD92E221-42C6-441E-9E8D-3854380886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1</xdr:col>
          <xdr:colOff>0</xdr:colOff>
          <xdr:row>15</xdr:row>
          <xdr:rowOff>57150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E7241874-7352-4F89-8934-EB75953BB9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1</xdr:col>
          <xdr:colOff>0</xdr:colOff>
          <xdr:row>16</xdr:row>
          <xdr:rowOff>57150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D2CB4A59-E0C6-4389-B741-00A65ACD7E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12</xdr:col>
          <xdr:colOff>638175</xdr:colOff>
          <xdr:row>3</xdr:row>
          <xdr:rowOff>47625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52400D24-06F2-4C7C-8316-50C6150AFF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12</xdr:col>
          <xdr:colOff>638175</xdr:colOff>
          <xdr:row>4</xdr:row>
          <xdr:rowOff>38100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4BFA8056-1930-4BA3-9476-00B03A5030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12</xdr:col>
          <xdr:colOff>638175</xdr:colOff>
          <xdr:row>5</xdr:row>
          <xdr:rowOff>38100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37642081-BA14-413C-9C81-FE195D6720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13</xdr:col>
          <xdr:colOff>276225</xdr:colOff>
          <xdr:row>6</xdr:row>
          <xdr:rowOff>38100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1BF4AAD1-B788-41EE-AD4A-FB2DD73EB8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638175</xdr:colOff>
          <xdr:row>7</xdr:row>
          <xdr:rowOff>38100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833250D2-F9E2-4508-A1B1-8D1F8F6532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12</xdr:col>
          <xdr:colOff>638175</xdr:colOff>
          <xdr:row>2</xdr:row>
          <xdr:rowOff>57150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A418826E-80D4-4705-ADD9-EDD786C183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5</xdr:col>
          <xdr:colOff>409575</xdr:colOff>
          <xdr:row>10</xdr:row>
          <xdr:rowOff>57150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13E1A785-3AC3-4661-962A-BD284D6591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5</xdr:col>
          <xdr:colOff>409575</xdr:colOff>
          <xdr:row>11</xdr:row>
          <xdr:rowOff>57150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B35B041A-DA28-4C3E-9FFC-76709ADBDF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5</xdr:col>
          <xdr:colOff>409575</xdr:colOff>
          <xdr:row>12</xdr:row>
          <xdr:rowOff>57150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D68BD018-9413-4B31-BCF2-276431AFD8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8</xdr:col>
          <xdr:colOff>381000</xdr:colOff>
          <xdr:row>13</xdr:row>
          <xdr:rowOff>66675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7304D68E-931F-4527-969E-2ED6DFE0D6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5</xdr:col>
          <xdr:colOff>409575</xdr:colOff>
          <xdr:row>14</xdr:row>
          <xdr:rowOff>38100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6CA3E125-BC9E-402A-9E52-5B0AFE1B9C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8</xdr:col>
          <xdr:colOff>581025</xdr:colOff>
          <xdr:row>15</xdr:row>
          <xdr:rowOff>66675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6DA076F9-3FE7-4B03-93C0-35D6D2A4C4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5</xdr:col>
          <xdr:colOff>409575</xdr:colOff>
          <xdr:row>16</xdr:row>
          <xdr:rowOff>57150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A62D5A34-F738-4CAB-A7D8-7DFEADFD3F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5</xdr:col>
          <xdr:colOff>409575</xdr:colOff>
          <xdr:row>17</xdr:row>
          <xdr:rowOff>57150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EBA8CFA4-FE20-4A96-8E5A-92D543D86A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1</xdr:col>
          <xdr:colOff>0</xdr:colOff>
          <xdr:row>11</xdr:row>
          <xdr:rowOff>66675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14C4EBC4-89AC-4DE4-A02B-CBFD058D1D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1</xdr:col>
          <xdr:colOff>0</xdr:colOff>
          <xdr:row>12</xdr:row>
          <xdr:rowOff>66675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FC4EDBB1-F2F6-45B9-AF06-B337B3573E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1</xdr:col>
          <xdr:colOff>0</xdr:colOff>
          <xdr:row>13</xdr:row>
          <xdr:rowOff>66675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5DF2079D-2B1B-41B7-AF5E-D1C58711F0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1</xdr:col>
          <xdr:colOff>0</xdr:colOff>
          <xdr:row>14</xdr:row>
          <xdr:rowOff>47625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527D5B24-37DF-4F43-BE0C-B674533A36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1</xdr:col>
          <xdr:colOff>0</xdr:colOff>
          <xdr:row>15</xdr:row>
          <xdr:rowOff>66675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A05111FC-2B13-4B0F-A292-F2F973F486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1</xdr:col>
          <xdr:colOff>0</xdr:colOff>
          <xdr:row>16</xdr:row>
          <xdr:rowOff>66675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3EFD6EB4-34E5-4593-899A-304A074AF0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13</xdr:col>
          <xdr:colOff>409575</xdr:colOff>
          <xdr:row>3</xdr:row>
          <xdr:rowOff>57150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A2602C42-AAF7-43E9-8D4F-FFEB1E18E6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13</xdr:col>
          <xdr:colOff>409575</xdr:colOff>
          <xdr:row>4</xdr:row>
          <xdr:rowOff>38100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CBEEAD60-EC24-4A4A-9284-E134E819B8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13</xdr:col>
          <xdr:colOff>409575</xdr:colOff>
          <xdr:row>5</xdr:row>
          <xdr:rowOff>38100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3C4A3606-5BC0-4020-871D-12A8005B5B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14</xdr:col>
          <xdr:colOff>504825</xdr:colOff>
          <xdr:row>6</xdr:row>
          <xdr:rowOff>38100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8AB5A678-0E13-4B6C-8B76-D36F89390E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13</xdr:col>
          <xdr:colOff>409575</xdr:colOff>
          <xdr:row>7</xdr:row>
          <xdr:rowOff>38100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710CBC8D-A4BE-4934-87BE-AE4681B724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13</xdr:col>
          <xdr:colOff>409575</xdr:colOff>
          <xdr:row>2</xdr:row>
          <xdr:rowOff>76200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74F9EE1B-F3FD-46D0-BAD9-D37316D0F5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4</xdr:col>
          <xdr:colOff>638175</xdr:colOff>
          <xdr:row>10</xdr:row>
          <xdr:rowOff>47625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47D9EE40-AE67-446A-9AD9-3AD257201B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4</xdr:col>
          <xdr:colOff>638175</xdr:colOff>
          <xdr:row>11</xdr:row>
          <xdr:rowOff>47625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D01FACE8-5EBD-43E7-A329-C12741063E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4</xdr:col>
          <xdr:colOff>638175</xdr:colOff>
          <xdr:row>12</xdr:row>
          <xdr:rowOff>47625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3652918A-E7A0-427C-B9DF-0702A07583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6</xdr:col>
          <xdr:colOff>342900</xdr:colOff>
          <xdr:row>13</xdr:row>
          <xdr:rowOff>57150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1B4AAB40-4AB4-4D00-A239-6276C3CB93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4</xdr:col>
          <xdr:colOff>638175</xdr:colOff>
          <xdr:row>14</xdr:row>
          <xdr:rowOff>38100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B9A7A15F-07F7-4BBD-A1E8-29D2ACE3CF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6</xdr:col>
          <xdr:colOff>542925</xdr:colOff>
          <xdr:row>15</xdr:row>
          <xdr:rowOff>57150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2C08077C-9388-472A-A9C9-94BA3D1549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4</xdr:col>
          <xdr:colOff>638175</xdr:colOff>
          <xdr:row>16</xdr:row>
          <xdr:rowOff>47625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C49744FF-B2DC-4E58-9B71-1A668770D7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4</xdr:col>
          <xdr:colOff>638175</xdr:colOff>
          <xdr:row>17</xdr:row>
          <xdr:rowOff>47625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E5F4E069-32D7-48B0-8D21-1606B5DBB0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1</xdr:col>
          <xdr:colOff>0</xdr:colOff>
          <xdr:row>11</xdr:row>
          <xdr:rowOff>57150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502D70BD-BB1A-46A1-A1EE-07E019D800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1</xdr:col>
          <xdr:colOff>0</xdr:colOff>
          <xdr:row>12</xdr:row>
          <xdr:rowOff>57150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84C765D5-4958-463B-A69C-BD9655E30B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1</xdr:col>
          <xdr:colOff>0</xdr:colOff>
          <xdr:row>13</xdr:row>
          <xdr:rowOff>57150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40FF09AD-0F4A-4DA6-A51B-453F753D96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1</xdr:col>
          <xdr:colOff>0</xdr:colOff>
          <xdr:row>14</xdr:row>
          <xdr:rowOff>47625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2CE2DDD3-DA6F-4C94-AD48-944A015A32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1</xdr:col>
          <xdr:colOff>0</xdr:colOff>
          <xdr:row>15</xdr:row>
          <xdr:rowOff>57150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513A25C5-A2E7-4492-99A8-B3723CA381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1</xdr:col>
          <xdr:colOff>0</xdr:colOff>
          <xdr:row>16</xdr:row>
          <xdr:rowOff>57150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5FFBF151-524A-4D0F-88F6-55C65999B6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12</xdr:col>
          <xdr:colOff>638175</xdr:colOff>
          <xdr:row>3</xdr:row>
          <xdr:rowOff>47625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E9835304-1D92-44AD-8997-5ADAF963B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12</xdr:col>
          <xdr:colOff>638175</xdr:colOff>
          <xdr:row>4</xdr:row>
          <xdr:rowOff>38100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DCAD842F-5C99-4A28-9E51-04C819C6B6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12</xdr:col>
          <xdr:colOff>638175</xdr:colOff>
          <xdr:row>5</xdr:row>
          <xdr:rowOff>38100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CB39F014-B0C4-4E54-9E35-3808BEBC78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13</xdr:col>
          <xdr:colOff>276225</xdr:colOff>
          <xdr:row>6</xdr:row>
          <xdr:rowOff>38100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9AF00240-1AA3-4B43-807B-74D1BF2DDD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638175</xdr:colOff>
          <xdr:row>7</xdr:row>
          <xdr:rowOff>38100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AA508917-F788-4D41-BD61-E8EF8BE422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12</xdr:col>
          <xdr:colOff>638175</xdr:colOff>
          <xdr:row>2</xdr:row>
          <xdr:rowOff>57150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82060C69-401A-4DFB-9A70-BC161AAF8F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4</xdr:col>
          <xdr:colOff>638175</xdr:colOff>
          <xdr:row>10</xdr:row>
          <xdr:rowOff>47625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11E6DBFC-8605-435A-9535-8E03826BAE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4</xdr:col>
          <xdr:colOff>638175</xdr:colOff>
          <xdr:row>11</xdr:row>
          <xdr:rowOff>47625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2BA3023E-0DC7-4F83-9107-79A4207AB3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4</xdr:col>
          <xdr:colOff>638175</xdr:colOff>
          <xdr:row>12</xdr:row>
          <xdr:rowOff>47625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9AF31F58-536F-4572-8DDA-7BCCD3F737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6</xdr:col>
          <xdr:colOff>342900</xdr:colOff>
          <xdr:row>13</xdr:row>
          <xdr:rowOff>57150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34FD1233-D930-4E31-9579-EDFE2CEA60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4</xdr:col>
          <xdr:colOff>638175</xdr:colOff>
          <xdr:row>14</xdr:row>
          <xdr:rowOff>38100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C0C47A17-56D3-4EFD-BD1E-15DBC3B96D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6</xdr:col>
          <xdr:colOff>542925</xdr:colOff>
          <xdr:row>15</xdr:row>
          <xdr:rowOff>57150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F8E44254-6316-4A05-B822-A05C8007DF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4</xdr:col>
          <xdr:colOff>638175</xdr:colOff>
          <xdr:row>16</xdr:row>
          <xdr:rowOff>47625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6DF67799-BA75-4FF9-97EF-91CE5CD9D9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4</xdr:col>
          <xdr:colOff>638175</xdr:colOff>
          <xdr:row>17</xdr:row>
          <xdr:rowOff>47625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E409D99F-C4B5-4876-9354-9EF40F8F7E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1</xdr:col>
          <xdr:colOff>0</xdr:colOff>
          <xdr:row>11</xdr:row>
          <xdr:rowOff>57150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6FE22E83-D3A8-4D6E-AF46-D8F3434707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1</xdr:col>
          <xdr:colOff>0</xdr:colOff>
          <xdr:row>12</xdr:row>
          <xdr:rowOff>57150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5302319C-077F-4649-A2A1-F1D7FEEA93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1</xdr:col>
          <xdr:colOff>0</xdr:colOff>
          <xdr:row>13</xdr:row>
          <xdr:rowOff>57150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936BA57C-FCFB-4D83-A42D-7476E4F28E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1</xdr:col>
          <xdr:colOff>0</xdr:colOff>
          <xdr:row>14</xdr:row>
          <xdr:rowOff>47625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AC806796-8F02-4339-9615-E4A15BC2EA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1</xdr:col>
          <xdr:colOff>0</xdr:colOff>
          <xdr:row>15</xdr:row>
          <xdr:rowOff>57150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FAE136B9-EB58-4708-88F3-A6939450BB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1</xdr:col>
          <xdr:colOff>0</xdr:colOff>
          <xdr:row>16</xdr:row>
          <xdr:rowOff>57150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E55B6830-EA89-4842-ADB8-A6AA88D689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12</xdr:col>
          <xdr:colOff>638175</xdr:colOff>
          <xdr:row>3</xdr:row>
          <xdr:rowOff>47625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700EEAD2-582A-4C00-9339-A6FD0B5A1F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12</xdr:col>
          <xdr:colOff>638175</xdr:colOff>
          <xdr:row>4</xdr:row>
          <xdr:rowOff>38100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C7A43D01-64CD-484C-A3B6-A6A373D000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12</xdr:col>
          <xdr:colOff>638175</xdr:colOff>
          <xdr:row>5</xdr:row>
          <xdr:rowOff>38100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6CA73034-CE67-48A5-B601-C897382D76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13</xdr:col>
          <xdr:colOff>276225</xdr:colOff>
          <xdr:row>6</xdr:row>
          <xdr:rowOff>38100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305883D6-35FC-46DF-96B8-27B093321E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638175</xdr:colOff>
          <xdr:row>7</xdr:row>
          <xdr:rowOff>38100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231B1B5A-6D43-452F-B346-FF4E678D74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12</xdr:col>
          <xdr:colOff>638175</xdr:colOff>
          <xdr:row>2</xdr:row>
          <xdr:rowOff>57150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4536FD5-A1E5-49B7-8137-DC38FFAE9F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5.xml"/><Relationship Id="rId13" Type="http://schemas.openxmlformats.org/officeDocument/2006/relationships/ctrlProp" Target="../ctrlProps/ctrlProp230.xml"/><Relationship Id="rId18" Type="http://schemas.openxmlformats.org/officeDocument/2006/relationships/ctrlProp" Target="../ctrlProps/ctrlProp235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238.xml"/><Relationship Id="rId7" Type="http://schemas.openxmlformats.org/officeDocument/2006/relationships/ctrlProp" Target="../ctrlProps/ctrlProp224.xml"/><Relationship Id="rId12" Type="http://schemas.openxmlformats.org/officeDocument/2006/relationships/ctrlProp" Target="../ctrlProps/ctrlProp229.xml"/><Relationship Id="rId17" Type="http://schemas.openxmlformats.org/officeDocument/2006/relationships/ctrlProp" Target="../ctrlProps/ctrlProp234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233.xml"/><Relationship Id="rId20" Type="http://schemas.openxmlformats.org/officeDocument/2006/relationships/ctrlProp" Target="../ctrlProps/ctrlProp237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23.xml"/><Relationship Id="rId11" Type="http://schemas.openxmlformats.org/officeDocument/2006/relationships/ctrlProp" Target="../ctrlProps/ctrlProp228.xml"/><Relationship Id="rId5" Type="http://schemas.openxmlformats.org/officeDocument/2006/relationships/ctrlProp" Target="../ctrlProps/ctrlProp222.xml"/><Relationship Id="rId15" Type="http://schemas.openxmlformats.org/officeDocument/2006/relationships/ctrlProp" Target="../ctrlProps/ctrlProp232.xml"/><Relationship Id="rId23" Type="http://schemas.openxmlformats.org/officeDocument/2006/relationships/ctrlProp" Target="../ctrlProps/ctrlProp240.xml"/><Relationship Id="rId10" Type="http://schemas.openxmlformats.org/officeDocument/2006/relationships/ctrlProp" Target="../ctrlProps/ctrlProp227.xml"/><Relationship Id="rId19" Type="http://schemas.openxmlformats.org/officeDocument/2006/relationships/ctrlProp" Target="../ctrlProps/ctrlProp236.xml"/><Relationship Id="rId4" Type="http://schemas.openxmlformats.org/officeDocument/2006/relationships/ctrlProp" Target="../ctrlProps/ctrlProp221.xml"/><Relationship Id="rId9" Type="http://schemas.openxmlformats.org/officeDocument/2006/relationships/ctrlProp" Target="../ctrlProps/ctrlProp226.xml"/><Relationship Id="rId14" Type="http://schemas.openxmlformats.org/officeDocument/2006/relationships/ctrlProp" Target="../ctrlProps/ctrlProp231.xml"/><Relationship Id="rId22" Type="http://schemas.openxmlformats.org/officeDocument/2006/relationships/ctrlProp" Target="../ctrlProps/ctrlProp23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8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3.xml"/><Relationship Id="rId20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23" Type="http://schemas.openxmlformats.org/officeDocument/2006/relationships/ctrlProp" Target="../ctrlProps/ctrlProp60.xml"/><Relationship Id="rId10" Type="http://schemas.openxmlformats.org/officeDocument/2006/relationships/ctrlProp" Target="../ctrlProps/ctrlProp47.xml"/><Relationship Id="rId19" Type="http://schemas.openxmlformats.org/officeDocument/2006/relationships/ctrlProp" Target="../ctrlProps/ctrlProp56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ctrlProp" Target="../ctrlProps/ctrlProp59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26" Type="http://schemas.openxmlformats.org/officeDocument/2006/relationships/ctrlProp" Target="../ctrlProps/ctrlProp83.xml"/><Relationship Id="rId39" Type="http://schemas.openxmlformats.org/officeDocument/2006/relationships/ctrlProp" Target="../ctrlProps/ctrlProp96.xml"/><Relationship Id="rId21" Type="http://schemas.openxmlformats.org/officeDocument/2006/relationships/ctrlProp" Target="../ctrlProps/ctrlProp78.xml"/><Relationship Id="rId34" Type="http://schemas.openxmlformats.org/officeDocument/2006/relationships/ctrlProp" Target="../ctrlProps/ctrlProp91.xml"/><Relationship Id="rId42" Type="http://schemas.openxmlformats.org/officeDocument/2006/relationships/ctrlProp" Target="../ctrlProps/ctrlProp99.x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3.xml"/><Relationship Id="rId20" Type="http://schemas.openxmlformats.org/officeDocument/2006/relationships/ctrlProp" Target="../ctrlProps/ctrlProp77.xml"/><Relationship Id="rId29" Type="http://schemas.openxmlformats.org/officeDocument/2006/relationships/ctrlProp" Target="../ctrlProps/ctrlProp86.xml"/><Relationship Id="rId41" Type="http://schemas.openxmlformats.org/officeDocument/2006/relationships/ctrlProp" Target="../ctrlProps/ctrlProp9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24" Type="http://schemas.openxmlformats.org/officeDocument/2006/relationships/ctrlProp" Target="../ctrlProps/ctrlProp81.xml"/><Relationship Id="rId32" Type="http://schemas.openxmlformats.org/officeDocument/2006/relationships/ctrlProp" Target="../ctrlProps/ctrlProp89.xml"/><Relationship Id="rId37" Type="http://schemas.openxmlformats.org/officeDocument/2006/relationships/ctrlProp" Target="../ctrlProps/ctrlProp94.xml"/><Relationship Id="rId40" Type="http://schemas.openxmlformats.org/officeDocument/2006/relationships/ctrlProp" Target="../ctrlProps/ctrlProp97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28" Type="http://schemas.openxmlformats.org/officeDocument/2006/relationships/ctrlProp" Target="../ctrlProps/ctrlProp85.xml"/><Relationship Id="rId36" Type="http://schemas.openxmlformats.org/officeDocument/2006/relationships/ctrlProp" Target="../ctrlProps/ctrlProp93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31" Type="http://schemas.openxmlformats.org/officeDocument/2006/relationships/ctrlProp" Target="../ctrlProps/ctrlProp88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Relationship Id="rId27" Type="http://schemas.openxmlformats.org/officeDocument/2006/relationships/ctrlProp" Target="../ctrlProps/ctrlProp84.xml"/><Relationship Id="rId30" Type="http://schemas.openxmlformats.org/officeDocument/2006/relationships/ctrlProp" Target="../ctrlProps/ctrlProp87.xml"/><Relationship Id="rId35" Type="http://schemas.openxmlformats.org/officeDocument/2006/relationships/ctrlProp" Target="../ctrlProps/ctrlProp92.xml"/><Relationship Id="rId43" Type="http://schemas.openxmlformats.org/officeDocument/2006/relationships/ctrlProp" Target="../ctrlProps/ctrlProp100.xml"/><Relationship Id="rId8" Type="http://schemas.openxmlformats.org/officeDocument/2006/relationships/ctrlProp" Target="../ctrlProps/ctrlProp65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5" Type="http://schemas.openxmlformats.org/officeDocument/2006/relationships/ctrlProp" Target="../ctrlProps/ctrlProp82.xml"/><Relationship Id="rId33" Type="http://schemas.openxmlformats.org/officeDocument/2006/relationships/ctrlProp" Target="../ctrlProps/ctrlProp90.xml"/><Relationship Id="rId38" Type="http://schemas.openxmlformats.org/officeDocument/2006/relationships/ctrlProp" Target="../ctrlProps/ctrlProp95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0.xml"/><Relationship Id="rId18" Type="http://schemas.openxmlformats.org/officeDocument/2006/relationships/ctrlProp" Target="../ctrlProps/ctrlProp115.xml"/><Relationship Id="rId26" Type="http://schemas.openxmlformats.org/officeDocument/2006/relationships/ctrlProp" Target="../ctrlProps/ctrlProp123.xml"/><Relationship Id="rId39" Type="http://schemas.openxmlformats.org/officeDocument/2006/relationships/ctrlProp" Target="../ctrlProps/ctrlProp136.xml"/><Relationship Id="rId21" Type="http://schemas.openxmlformats.org/officeDocument/2006/relationships/ctrlProp" Target="../ctrlProps/ctrlProp118.xml"/><Relationship Id="rId34" Type="http://schemas.openxmlformats.org/officeDocument/2006/relationships/ctrlProp" Target="../ctrlProps/ctrlProp131.xml"/><Relationship Id="rId42" Type="http://schemas.openxmlformats.org/officeDocument/2006/relationships/ctrlProp" Target="../ctrlProps/ctrlProp139.xml"/><Relationship Id="rId7" Type="http://schemas.openxmlformats.org/officeDocument/2006/relationships/ctrlProp" Target="../ctrlProps/ctrlProp10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13.xml"/><Relationship Id="rId20" Type="http://schemas.openxmlformats.org/officeDocument/2006/relationships/ctrlProp" Target="../ctrlProps/ctrlProp117.xml"/><Relationship Id="rId29" Type="http://schemas.openxmlformats.org/officeDocument/2006/relationships/ctrlProp" Target="../ctrlProps/ctrlProp126.xml"/><Relationship Id="rId41" Type="http://schemas.openxmlformats.org/officeDocument/2006/relationships/ctrlProp" Target="../ctrlProps/ctrlProp13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03.xml"/><Relationship Id="rId11" Type="http://schemas.openxmlformats.org/officeDocument/2006/relationships/ctrlProp" Target="../ctrlProps/ctrlProp108.xml"/><Relationship Id="rId24" Type="http://schemas.openxmlformats.org/officeDocument/2006/relationships/ctrlProp" Target="../ctrlProps/ctrlProp121.xml"/><Relationship Id="rId32" Type="http://schemas.openxmlformats.org/officeDocument/2006/relationships/ctrlProp" Target="../ctrlProps/ctrlProp129.xml"/><Relationship Id="rId37" Type="http://schemas.openxmlformats.org/officeDocument/2006/relationships/ctrlProp" Target="../ctrlProps/ctrlProp134.xml"/><Relationship Id="rId40" Type="http://schemas.openxmlformats.org/officeDocument/2006/relationships/ctrlProp" Target="../ctrlProps/ctrlProp137.xml"/><Relationship Id="rId5" Type="http://schemas.openxmlformats.org/officeDocument/2006/relationships/ctrlProp" Target="../ctrlProps/ctrlProp102.xml"/><Relationship Id="rId15" Type="http://schemas.openxmlformats.org/officeDocument/2006/relationships/ctrlProp" Target="../ctrlProps/ctrlProp112.xml"/><Relationship Id="rId23" Type="http://schemas.openxmlformats.org/officeDocument/2006/relationships/ctrlProp" Target="../ctrlProps/ctrlProp120.xml"/><Relationship Id="rId28" Type="http://schemas.openxmlformats.org/officeDocument/2006/relationships/ctrlProp" Target="../ctrlProps/ctrlProp125.xml"/><Relationship Id="rId36" Type="http://schemas.openxmlformats.org/officeDocument/2006/relationships/ctrlProp" Target="../ctrlProps/ctrlProp133.xml"/><Relationship Id="rId10" Type="http://schemas.openxmlformats.org/officeDocument/2006/relationships/ctrlProp" Target="../ctrlProps/ctrlProp107.xml"/><Relationship Id="rId19" Type="http://schemas.openxmlformats.org/officeDocument/2006/relationships/ctrlProp" Target="../ctrlProps/ctrlProp116.xml"/><Relationship Id="rId31" Type="http://schemas.openxmlformats.org/officeDocument/2006/relationships/ctrlProp" Target="../ctrlProps/ctrlProp128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4" Type="http://schemas.openxmlformats.org/officeDocument/2006/relationships/ctrlProp" Target="../ctrlProps/ctrlProp111.xml"/><Relationship Id="rId22" Type="http://schemas.openxmlformats.org/officeDocument/2006/relationships/ctrlProp" Target="../ctrlProps/ctrlProp119.xml"/><Relationship Id="rId27" Type="http://schemas.openxmlformats.org/officeDocument/2006/relationships/ctrlProp" Target="../ctrlProps/ctrlProp124.xml"/><Relationship Id="rId30" Type="http://schemas.openxmlformats.org/officeDocument/2006/relationships/ctrlProp" Target="../ctrlProps/ctrlProp127.xml"/><Relationship Id="rId35" Type="http://schemas.openxmlformats.org/officeDocument/2006/relationships/ctrlProp" Target="../ctrlProps/ctrlProp132.xml"/><Relationship Id="rId43" Type="http://schemas.openxmlformats.org/officeDocument/2006/relationships/ctrlProp" Target="../ctrlProps/ctrlProp140.xml"/><Relationship Id="rId8" Type="http://schemas.openxmlformats.org/officeDocument/2006/relationships/ctrlProp" Target="../ctrlProps/ctrlProp105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25" Type="http://schemas.openxmlformats.org/officeDocument/2006/relationships/ctrlProp" Target="../ctrlProps/ctrlProp122.xml"/><Relationship Id="rId33" Type="http://schemas.openxmlformats.org/officeDocument/2006/relationships/ctrlProp" Target="../ctrlProps/ctrlProp130.xml"/><Relationship Id="rId38" Type="http://schemas.openxmlformats.org/officeDocument/2006/relationships/ctrlProp" Target="../ctrlProps/ctrlProp13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5.xml"/><Relationship Id="rId13" Type="http://schemas.openxmlformats.org/officeDocument/2006/relationships/ctrlProp" Target="../ctrlProps/ctrlProp150.xml"/><Relationship Id="rId18" Type="http://schemas.openxmlformats.org/officeDocument/2006/relationships/ctrlProp" Target="../ctrlProps/ctrlProp155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58.xml"/><Relationship Id="rId7" Type="http://schemas.openxmlformats.org/officeDocument/2006/relationships/ctrlProp" Target="../ctrlProps/ctrlProp144.xml"/><Relationship Id="rId12" Type="http://schemas.openxmlformats.org/officeDocument/2006/relationships/ctrlProp" Target="../ctrlProps/ctrlProp149.xml"/><Relationship Id="rId17" Type="http://schemas.openxmlformats.org/officeDocument/2006/relationships/ctrlProp" Target="../ctrlProps/ctrlProp15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53.xml"/><Relationship Id="rId20" Type="http://schemas.openxmlformats.org/officeDocument/2006/relationships/ctrlProp" Target="../ctrlProps/ctrlProp15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43.xml"/><Relationship Id="rId11" Type="http://schemas.openxmlformats.org/officeDocument/2006/relationships/ctrlProp" Target="../ctrlProps/ctrlProp148.xml"/><Relationship Id="rId5" Type="http://schemas.openxmlformats.org/officeDocument/2006/relationships/ctrlProp" Target="../ctrlProps/ctrlProp142.xml"/><Relationship Id="rId15" Type="http://schemas.openxmlformats.org/officeDocument/2006/relationships/ctrlProp" Target="../ctrlProps/ctrlProp152.xml"/><Relationship Id="rId23" Type="http://schemas.openxmlformats.org/officeDocument/2006/relationships/ctrlProp" Target="../ctrlProps/ctrlProp160.xml"/><Relationship Id="rId10" Type="http://schemas.openxmlformats.org/officeDocument/2006/relationships/ctrlProp" Target="../ctrlProps/ctrlProp147.xml"/><Relationship Id="rId19" Type="http://schemas.openxmlformats.org/officeDocument/2006/relationships/ctrlProp" Target="../ctrlProps/ctrlProp156.xml"/><Relationship Id="rId4" Type="http://schemas.openxmlformats.org/officeDocument/2006/relationships/ctrlProp" Target="../ctrlProps/ctrlProp141.xml"/><Relationship Id="rId9" Type="http://schemas.openxmlformats.org/officeDocument/2006/relationships/ctrlProp" Target="../ctrlProps/ctrlProp146.xml"/><Relationship Id="rId14" Type="http://schemas.openxmlformats.org/officeDocument/2006/relationships/ctrlProp" Target="../ctrlProps/ctrlProp151.xml"/><Relationship Id="rId22" Type="http://schemas.openxmlformats.org/officeDocument/2006/relationships/ctrlProp" Target="../ctrlProps/ctrlProp15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5.xml"/><Relationship Id="rId13" Type="http://schemas.openxmlformats.org/officeDocument/2006/relationships/ctrlProp" Target="../ctrlProps/ctrlProp170.xml"/><Relationship Id="rId18" Type="http://schemas.openxmlformats.org/officeDocument/2006/relationships/ctrlProp" Target="../ctrlProps/ctrlProp175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178.xml"/><Relationship Id="rId7" Type="http://schemas.openxmlformats.org/officeDocument/2006/relationships/ctrlProp" Target="../ctrlProps/ctrlProp164.xml"/><Relationship Id="rId12" Type="http://schemas.openxmlformats.org/officeDocument/2006/relationships/ctrlProp" Target="../ctrlProps/ctrlProp169.xml"/><Relationship Id="rId17" Type="http://schemas.openxmlformats.org/officeDocument/2006/relationships/ctrlProp" Target="../ctrlProps/ctrlProp17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73.xml"/><Relationship Id="rId20" Type="http://schemas.openxmlformats.org/officeDocument/2006/relationships/ctrlProp" Target="../ctrlProps/ctrlProp17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63.xml"/><Relationship Id="rId11" Type="http://schemas.openxmlformats.org/officeDocument/2006/relationships/ctrlProp" Target="../ctrlProps/ctrlProp168.xml"/><Relationship Id="rId5" Type="http://schemas.openxmlformats.org/officeDocument/2006/relationships/ctrlProp" Target="../ctrlProps/ctrlProp162.xml"/><Relationship Id="rId15" Type="http://schemas.openxmlformats.org/officeDocument/2006/relationships/ctrlProp" Target="../ctrlProps/ctrlProp172.xml"/><Relationship Id="rId23" Type="http://schemas.openxmlformats.org/officeDocument/2006/relationships/ctrlProp" Target="../ctrlProps/ctrlProp180.xml"/><Relationship Id="rId10" Type="http://schemas.openxmlformats.org/officeDocument/2006/relationships/ctrlProp" Target="../ctrlProps/ctrlProp167.xml"/><Relationship Id="rId19" Type="http://schemas.openxmlformats.org/officeDocument/2006/relationships/ctrlProp" Target="../ctrlProps/ctrlProp176.xml"/><Relationship Id="rId4" Type="http://schemas.openxmlformats.org/officeDocument/2006/relationships/ctrlProp" Target="../ctrlProps/ctrlProp161.xml"/><Relationship Id="rId9" Type="http://schemas.openxmlformats.org/officeDocument/2006/relationships/ctrlProp" Target="../ctrlProps/ctrlProp166.xml"/><Relationship Id="rId14" Type="http://schemas.openxmlformats.org/officeDocument/2006/relationships/ctrlProp" Target="../ctrlProps/ctrlProp171.xml"/><Relationship Id="rId22" Type="http://schemas.openxmlformats.org/officeDocument/2006/relationships/ctrlProp" Target="../ctrlProps/ctrlProp179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5.xml"/><Relationship Id="rId13" Type="http://schemas.openxmlformats.org/officeDocument/2006/relationships/ctrlProp" Target="../ctrlProps/ctrlProp190.xml"/><Relationship Id="rId18" Type="http://schemas.openxmlformats.org/officeDocument/2006/relationships/ctrlProp" Target="../ctrlProps/ctrlProp195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98.xml"/><Relationship Id="rId7" Type="http://schemas.openxmlformats.org/officeDocument/2006/relationships/ctrlProp" Target="../ctrlProps/ctrlProp184.xml"/><Relationship Id="rId12" Type="http://schemas.openxmlformats.org/officeDocument/2006/relationships/ctrlProp" Target="../ctrlProps/ctrlProp189.xml"/><Relationship Id="rId17" Type="http://schemas.openxmlformats.org/officeDocument/2006/relationships/ctrlProp" Target="../ctrlProps/ctrlProp194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93.xml"/><Relationship Id="rId20" Type="http://schemas.openxmlformats.org/officeDocument/2006/relationships/ctrlProp" Target="../ctrlProps/ctrlProp19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83.xml"/><Relationship Id="rId11" Type="http://schemas.openxmlformats.org/officeDocument/2006/relationships/ctrlProp" Target="../ctrlProps/ctrlProp188.xml"/><Relationship Id="rId5" Type="http://schemas.openxmlformats.org/officeDocument/2006/relationships/ctrlProp" Target="../ctrlProps/ctrlProp182.xml"/><Relationship Id="rId15" Type="http://schemas.openxmlformats.org/officeDocument/2006/relationships/ctrlProp" Target="../ctrlProps/ctrlProp192.xml"/><Relationship Id="rId23" Type="http://schemas.openxmlformats.org/officeDocument/2006/relationships/ctrlProp" Target="../ctrlProps/ctrlProp200.xml"/><Relationship Id="rId10" Type="http://schemas.openxmlformats.org/officeDocument/2006/relationships/ctrlProp" Target="../ctrlProps/ctrlProp187.xml"/><Relationship Id="rId19" Type="http://schemas.openxmlformats.org/officeDocument/2006/relationships/ctrlProp" Target="../ctrlProps/ctrlProp196.xml"/><Relationship Id="rId4" Type="http://schemas.openxmlformats.org/officeDocument/2006/relationships/ctrlProp" Target="../ctrlProps/ctrlProp181.xml"/><Relationship Id="rId9" Type="http://schemas.openxmlformats.org/officeDocument/2006/relationships/ctrlProp" Target="../ctrlProps/ctrlProp186.xml"/><Relationship Id="rId14" Type="http://schemas.openxmlformats.org/officeDocument/2006/relationships/ctrlProp" Target="../ctrlProps/ctrlProp191.xml"/><Relationship Id="rId22" Type="http://schemas.openxmlformats.org/officeDocument/2006/relationships/ctrlProp" Target="../ctrlProps/ctrlProp19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5.xml"/><Relationship Id="rId13" Type="http://schemas.openxmlformats.org/officeDocument/2006/relationships/ctrlProp" Target="../ctrlProps/ctrlProp210.xml"/><Relationship Id="rId18" Type="http://schemas.openxmlformats.org/officeDocument/2006/relationships/ctrlProp" Target="../ctrlProps/ctrlProp215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218.xml"/><Relationship Id="rId7" Type="http://schemas.openxmlformats.org/officeDocument/2006/relationships/ctrlProp" Target="../ctrlProps/ctrlProp204.xml"/><Relationship Id="rId12" Type="http://schemas.openxmlformats.org/officeDocument/2006/relationships/ctrlProp" Target="../ctrlProps/ctrlProp209.xml"/><Relationship Id="rId17" Type="http://schemas.openxmlformats.org/officeDocument/2006/relationships/ctrlProp" Target="../ctrlProps/ctrlProp214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213.xml"/><Relationship Id="rId20" Type="http://schemas.openxmlformats.org/officeDocument/2006/relationships/ctrlProp" Target="../ctrlProps/ctrlProp21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03.xml"/><Relationship Id="rId11" Type="http://schemas.openxmlformats.org/officeDocument/2006/relationships/ctrlProp" Target="../ctrlProps/ctrlProp208.xml"/><Relationship Id="rId5" Type="http://schemas.openxmlformats.org/officeDocument/2006/relationships/ctrlProp" Target="../ctrlProps/ctrlProp202.xml"/><Relationship Id="rId15" Type="http://schemas.openxmlformats.org/officeDocument/2006/relationships/ctrlProp" Target="../ctrlProps/ctrlProp212.xml"/><Relationship Id="rId23" Type="http://schemas.openxmlformats.org/officeDocument/2006/relationships/ctrlProp" Target="../ctrlProps/ctrlProp220.xml"/><Relationship Id="rId10" Type="http://schemas.openxmlformats.org/officeDocument/2006/relationships/ctrlProp" Target="../ctrlProps/ctrlProp207.xml"/><Relationship Id="rId19" Type="http://schemas.openxmlformats.org/officeDocument/2006/relationships/ctrlProp" Target="../ctrlProps/ctrlProp216.xml"/><Relationship Id="rId4" Type="http://schemas.openxmlformats.org/officeDocument/2006/relationships/ctrlProp" Target="../ctrlProps/ctrlProp201.xml"/><Relationship Id="rId9" Type="http://schemas.openxmlformats.org/officeDocument/2006/relationships/ctrlProp" Target="../ctrlProps/ctrlProp206.xml"/><Relationship Id="rId14" Type="http://schemas.openxmlformats.org/officeDocument/2006/relationships/ctrlProp" Target="../ctrlProps/ctrlProp211.xml"/><Relationship Id="rId22" Type="http://schemas.openxmlformats.org/officeDocument/2006/relationships/ctrlProp" Target="../ctrlProps/ctrlProp2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P92"/>
  <sheetViews>
    <sheetView showGridLines="0" tabSelected="1" view="pageBreakPreview" zoomScaleNormal="100" zoomScaleSheetLayoutView="100" workbookViewId="0">
      <selection activeCell="D5" sqref="D5"/>
    </sheetView>
  </sheetViews>
  <sheetFormatPr defaultRowHeight="14.25" x14ac:dyDescent="0.2"/>
  <cols>
    <col min="1" max="1" width="2.875" style="24" customWidth="1"/>
    <col min="2" max="2" width="2.75" style="10" customWidth="1"/>
    <col min="3" max="3" width="17.5" style="10" customWidth="1"/>
    <col min="4" max="4" width="15" style="10" customWidth="1"/>
    <col min="5" max="5" width="15.5" style="10" customWidth="1"/>
    <col min="6" max="13" width="15" style="10" customWidth="1"/>
    <col min="14" max="14" width="14.625" customWidth="1"/>
    <col min="15" max="15" width="9.875" style="10" bestFit="1" customWidth="1"/>
    <col min="16" max="16" width="11.5" style="10" customWidth="1"/>
    <col min="17" max="17" width="10.75" style="10" customWidth="1"/>
    <col min="18" max="18" width="10.375" style="10" customWidth="1"/>
    <col min="19" max="16384" width="9" style="10"/>
  </cols>
  <sheetData>
    <row r="1" spans="1:14" s="1" customFormat="1" ht="24" thickBot="1" x14ac:dyDescent="0.4">
      <c r="A1" s="223" t="s">
        <v>64</v>
      </c>
      <c r="B1" s="224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  <c r="N1"/>
    </row>
    <row r="2" spans="1:14" s="3" customFormat="1" ht="15.75" thickBot="1" x14ac:dyDescent="0.3">
      <c r="A2" s="2"/>
      <c r="K2" s="54" t="s">
        <v>34</v>
      </c>
      <c r="L2" s="55"/>
      <c r="M2" s="4"/>
      <c r="N2"/>
    </row>
    <row r="3" spans="1:14" s="3" customFormat="1" ht="15" x14ac:dyDescent="0.25">
      <c r="A3" s="69" t="s">
        <v>0</v>
      </c>
      <c r="K3" s="211" t="s">
        <v>2</v>
      </c>
      <c r="M3" s="4"/>
      <c r="N3"/>
    </row>
    <row r="4" spans="1:14" s="3" customFormat="1" x14ac:dyDescent="0.2">
      <c r="A4" s="2"/>
      <c r="D4" s="5" t="s">
        <v>32</v>
      </c>
      <c r="E4" s="5" t="s">
        <v>1</v>
      </c>
      <c r="F4" s="5"/>
      <c r="G4" s="5"/>
      <c r="H4" s="5"/>
      <c r="K4" s="211"/>
      <c r="M4" s="4"/>
      <c r="N4"/>
    </row>
    <row r="5" spans="1:14" s="3" customFormat="1" x14ac:dyDescent="0.2">
      <c r="A5" s="212" t="s">
        <v>33</v>
      </c>
      <c r="B5" s="213"/>
      <c r="C5" s="213"/>
      <c r="D5" s="167" t="s">
        <v>80</v>
      </c>
      <c r="E5" s="167"/>
      <c r="F5" s="167"/>
      <c r="G5" s="167"/>
      <c r="H5" s="167"/>
      <c r="J5" s="7"/>
      <c r="L5" s="10"/>
      <c r="M5" s="4"/>
      <c r="N5"/>
    </row>
    <row r="6" spans="1:14" x14ac:dyDescent="0.2">
      <c r="A6" s="212" t="s">
        <v>3</v>
      </c>
      <c r="B6" s="213"/>
      <c r="C6" s="213"/>
      <c r="D6" s="8"/>
      <c r="E6" s="81"/>
      <c r="F6" s="6"/>
      <c r="G6" s="9"/>
      <c r="H6" s="9"/>
      <c r="I6" s="9"/>
      <c r="J6" s="7"/>
      <c r="M6" s="11"/>
    </row>
    <row r="7" spans="1:14" x14ac:dyDescent="0.2">
      <c r="A7" s="212" t="s">
        <v>4</v>
      </c>
      <c r="B7" s="213"/>
      <c r="C7" s="213"/>
      <c r="D7" s="8"/>
      <c r="E7" s="81" t="s">
        <v>52</v>
      </c>
      <c r="F7" s="9"/>
      <c r="G7" s="9"/>
      <c r="H7" s="9"/>
      <c r="I7" s="9"/>
      <c r="J7" s="7"/>
      <c r="M7" s="11"/>
    </row>
    <row r="8" spans="1:14" ht="15" thickBot="1" x14ac:dyDescent="0.25">
      <c r="A8" s="212" t="s">
        <v>5</v>
      </c>
      <c r="B8" s="213"/>
      <c r="C8" s="213"/>
      <c r="E8" s="7"/>
      <c r="F8" s="7"/>
      <c r="G8" s="7"/>
      <c r="H8" s="12"/>
      <c r="I8" s="12"/>
      <c r="J8" s="12"/>
      <c r="M8" s="13"/>
    </row>
    <row r="9" spans="1:14" ht="15.75" thickTop="1" thickBot="1" x14ac:dyDescent="0.25">
      <c r="A9" s="25" t="s">
        <v>6</v>
      </c>
      <c r="B9" s="61"/>
      <c r="C9" s="26"/>
      <c r="D9" s="26" t="s">
        <v>36</v>
      </c>
      <c r="E9" s="43"/>
      <c r="F9" s="45" t="s">
        <v>7</v>
      </c>
      <c r="G9" s="40"/>
      <c r="H9" s="50" t="s">
        <v>8</v>
      </c>
      <c r="I9" s="233" t="s">
        <v>37</v>
      </c>
      <c r="J9" s="234"/>
      <c r="K9" s="228" t="s">
        <v>7</v>
      </c>
      <c r="L9" s="229"/>
      <c r="M9" s="27" t="s">
        <v>8</v>
      </c>
    </row>
    <row r="10" spans="1:14" ht="15" thickBot="1" x14ac:dyDescent="0.25">
      <c r="A10" s="212" t="s">
        <v>35</v>
      </c>
      <c r="B10" s="213"/>
      <c r="C10" s="218"/>
      <c r="D10" s="44"/>
      <c r="F10" s="57" t="s">
        <v>38</v>
      </c>
      <c r="G10" s="58"/>
      <c r="H10" s="59"/>
      <c r="I10" s="214"/>
      <c r="J10" s="215"/>
      <c r="K10" s="48" t="s">
        <v>9</v>
      </c>
      <c r="L10" s="14"/>
      <c r="M10" s="15"/>
    </row>
    <row r="11" spans="1:14" ht="15" thickBot="1" x14ac:dyDescent="0.25">
      <c r="A11" s="212"/>
      <c r="B11" s="213"/>
      <c r="C11" s="218"/>
      <c r="D11" s="7"/>
      <c r="F11" s="57" t="s">
        <v>39</v>
      </c>
      <c r="G11" s="58"/>
      <c r="H11" s="59"/>
      <c r="I11" s="216"/>
      <c r="J11" s="217"/>
      <c r="K11" s="48" t="s">
        <v>10</v>
      </c>
      <c r="L11" s="14"/>
      <c r="M11" s="15"/>
    </row>
    <row r="12" spans="1:14" ht="15" thickBot="1" x14ac:dyDescent="0.25">
      <c r="A12" s="212"/>
      <c r="B12" s="213"/>
      <c r="C12" s="218"/>
      <c r="D12" s="7"/>
      <c r="F12" s="46" t="s">
        <v>11</v>
      </c>
      <c r="G12" s="41"/>
      <c r="H12" s="89"/>
      <c r="I12" s="51"/>
      <c r="J12" s="11"/>
      <c r="K12" s="48" t="s">
        <v>12</v>
      </c>
      <c r="L12" s="14"/>
      <c r="M12" s="15"/>
    </row>
    <row r="13" spans="1:14" ht="15" thickBot="1" x14ac:dyDescent="0.25">
      <c r="A13" s="212"/>
      <c r="B13" s="213"/>
      <c r="C13" s="218"/>
      <c r="D13" s="7"/>
      <c r="F13" s="57" t="s">
        <v>40</v>
      </c>
      <c r="G13" s="58"/>
      <c r="H13" s="59"/>
      <c r="I13" s="216"/>
      <c r="J13" s="217"/>
      <c r="K13" s="48" t="s">
        <v>13</v>
      </c>
      <c r="L13" s="14"/>
      <c r="M13" s="15"/>
    </row>
    <row r="14" spans="1:14" x14ac:dyDescent="0.2">
      <c r="A14" s="212"/>
      <c r="B14" s="213"/>
      <c r="C14" s="218"/>
      <c r="D14" s="7"/>
      <c r="F14" s="46" t="s">
        <v>14</v>
      </c>
      <c r="G14" s="41"/>
      <c r="H14" s="90"/>
      <c r="I14" s="64"/>
      <c r="J14" s="65"/>
      <c r="K14" s="14" t="s">
        <v>15</v>
      </c>
      <c r="L14" s="14"/>
      <c r="M14" s="15"/>
    </row>
    <row r="15" spans="1:14" ht="15" thickBot="1" x14ac:dyDescent="0.25">
      <c r="A15" s="212"/>
      <c r="B15" s="213"/>
      <c r="C15" s="218"/>
      <c r="D15" s="7"/>
      <c r="F15" s="46" t="s">
        <v>16</v>
      </c>
      <c r="G15" s="41"/>
      <c r="H15" s="17"/>
      <c r="K15" s="14" t="s">
        <v>17</v>
      </c>
      <c r="L15" s="14"/>
      <c r="M15" s="15"/>
    </row>
    <row r="16" spans="1:14" ht="15" thickBot="1" x14ac:dyDescent="0.25">
      <c r="A16" s="212"/>
      <c r="B16" s="213"/>
      <c r="C16" s="218"/>
      <c r="D16" s="7"/>
      <c r="F16" s="57" t="s">
        <v>41</v>
      </c>
      <c r="G16" s="58"/>
      <c r="H16" s="60"/>
      <c r="I16" s="216"/>
      <c r="J16" s="217"/>
      <c r="K16" s="48" t="s">
        <v>18</v>
      </c>
      <c r="L16" s="14"/>
      <c r="M16" s="15"/>
    </row>
    <row r="17" spans="1:14" ht="15" thickBot="1" x14ac:dyDescent="0.25">
      <c r="A17" s="212"/>
      <c r="B17" s="213"/>
      <c r="C17" s="218"/>
      <c r="D17" s="12"/>
      <c r="F17" s="47" t="s">
        <v>20</v>
      </c>
      <c r="G17" s="42"/>
      <c r="H17" s="49"/>
      <c r="I17" s="53"/>
      <c r="J17" s="52"/>
      <c r="K17" s="16" t="s">
        <v>21</v>
      </c>
      <c r="L17" s="16"/>
      <c r="M17" s="17"/>
    </row>
    <row r="18" spans="1:14" ht="15.75" customHeight="1" thickBot="1" x14ac:dyDescent="0.3">
      <c r="A18" s="28" t="s">
        <v>19</v>
      </c>
      <c r="B18" s="19"/>
      <c r="C18" s="18"/>
      <c r="D18" s="18"/>
      <c r="E18" s="29"/>
      <c r="F18" s="171" t="s">
        <v>74</v>
      </c>
      <c r="G18" s="172"/>
      <c r="H18" s="173"/>
      <c r="I18" s="88" t="s">
        <v>22</v>
      </c>
      <c r="J18" s="169"/>
      <c r="K18" s="169"/>
      <c r="L18" s="169"/>
      <c r="M18" s="170"/>
    </row>
    <row r="19" spans="1:14" ht="15" customHeight="1" thickBot="1" x14ac:dyDescent="0.25">
      <c r="A19" s="208" t="s">
        <v>27</v>
      </c>
      <c r="B19" s="209"/>
      <c r="C19" s="209"/>
      <c r="D19" s="210"/>
      <c r="E19" s="66" t="s">
        <v>28</v>
      </c>
      <c r="F19" s="195" t="s">
        <v>75</v>
      </c>
      <c r="G19" s="196"/>
      <c r="H19" s="197"/>
      <c r="I19" s="189" t="s">
        <v>73</v>
      </c>
      <c r="J19" s="190"/>
      <c r="K19" s="190"/>
      <c r="L19" s="190"/>
      <c r="M19" s="191"/>
    </row>
    <row r="20" spans="1:14" ht="14.25" customHeight="1" x14ac:dyDescent="0.2">
      <c r="A20" s="205" t="s">
        <v>52</v>
      </c>
      <c r="B20" s="206"/>
      <c r="C20" s="206"/>
      <c r="D20" s="207"/>
      <c r="E20" s="93">
        <v>1</v>
      </c>
      <c r="F20" s="198"/>
      <c r="G20" s="196"/>
      <c r="H20" s="197"/>
      <c r="I20" s="189"/>
      <c r="J20" s="190"/>
      <c r="K20" s="190"/>
      <c r="L20" s="190"/>
      <c r="M20" s="191"/>
    </row>
    <row r="21" spans="1:14" ht="14.25" customHeight="1" x14ac:dyDescent="0.2">
      <c r="A21" s="205"/>
      <c r="B21" s="206"/>
      <c r="C21" s="206"/>
      <c r="D21" s="207"/>
      <c r="E21" s="67"/>
      <c r="F21" s="198"/>
      <c r="G21" s="196"/>
      <c r="H21" s="197"/>
      <c r="I21" s="189"/>
      <c r="J21" s="190"/>
      <c r="K21" s="190"/>
      <c r="L21" s="190"/>
      <c r="M21" s="191"/>
    </row>
    <row r="22" spans="1:14" ht="15" customHeight="1" thickBot="1" x14ac:dyDescent="0.25">
      <c r="A22" s="205"/>
      <c r="B22" s="206"/>
      <c r="C22" s="206"/>
      <c r="D22" s="207"/>
      <c r="E22" s="30"/>
      <c r="F22" s="199"/>
      <c r="G22" s="200"/>
      <c r="H22" s="201"/>
      <c r="I22" s="192"/>
      <c r="J22" s="193"/>
      <c r="K22" s="193"/>
      <c r="L22" s="193"/>
      <c r="M22" s="194"/>
    </row>
    <row r="23" spans="1:14" ht="15" thickBot="1" x14ac:dyDescent="0.25">
      <c r="A23" s="7"/>
      <c r="B23" s="7"/>
      <c r="C23" s="243" t="s">
        <v>42</v>
      </c>
      <c r="D23" s="244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14" ht="15" thickBot="1" x14ac:dyDescent="0.25">
      <c r="A24" s="183" t="s">
        <v>49</v>
      </c>
      <c r="B24" s="184"/>
      <c r="C24" s="63" t="s">
        <v>43</v>
      </c>
      <c r="D24" s="31" t="s">
        <v>44</v>
      </c>
      <c r="E24" s="37" t="s">
        <v>45</v>
      </c>
      <c r="F24" s="38"/>
      <c r="G24" s="231" t="s">
        <v>46</v>
      </c>
      <c r="H24" s="250"/>
      <c r="I24" s="230" t="s">
        <v>47</v>
      </c>
      <c r="J24" s="231"/>
      <c r="K24" s="231"/>
      <c r="L24" s="231"/>
      <c r="M24" s="232"/>
    </row>
    <row r="25" spans="1:14" ht="15" customHeight="1" x14ac:dyDescent="0.2">
      <c r="A25" s="185"/>
      <c r="B25" s="186"/>
      <c r="C25" s="237"/>
      <c r="D25" s="239"/>
      <c r="E25" s="241"/>
      <c r="F25" s="39" t="s">
        <v>23</v>
      </c>
      <c r="G25" s="34" t="s">
        <v>67</v>
      </c>
      <c r="H25" s="113">
        <v>2021</v>
      </c>
      <c r="I25" s="35">
        <v>2022</v>
      </c>
      <c r="J25" s="32">
        <v>2023</v>
      </c>
      <c r="K25" s="32">
        <v>2024</v>
      </c>
      <c r="L25" s="32">
        <v>2025</v>
      </c>
      <c r="M25" s="36" t="s">
        <v>68</v>
      </c>
    </row>
    <row r="26" spans="1:14" x14ac:dyDescent="0.2">
      <c r="A26" s="185"/>
      <c r="B26" s="186"/>
      <c r="C26" s="238"/>
      <c r="D26" s="240"/>
      <c r="E26" s="242"/>
      <c r="F26" s="73" t="s">
        <v>50</v>
      </c>
      <c r="G26" s="74">
        <v>2</v>
      </c>
      <c r="H26" s="114">
        <v>3</v>
      </c>
      <c r="I26" s="76">
        <v>4</v>
      </c>
      <c r="J26" s="77">
        <v>5</v>
      </c>
      <c r="K26" s="77">
        <v>6</v>
      </c>
      <c r="L26" s="77">
        <v>7</v>
      </c>
      <c r="M26" s="75">
        <v>8</v>
      </c>
    </row>
    <row r="27" spans="1:14" x14ac:dyDescent="0.2">
      <c r="A27" s="187"/>
      <c r="B27" s="188"/>
      <c r="C27" s="235" t="s">
        <v>24</v>
      </c>
      <c r="D27" s="236"/>
      <c r="E27" s="175"/>
      <c r="F27" s="108">
        <f>+H27+I27+J27+K27+L27+M27+G27</f>
        <v>4712149.2300000004</v>
      </c>
      <c r="G27" s="99">
        <f>SUM(G28:G34)</f>
        <v>0</v>
      </c>
      <c r="H27" s="115">
        <f>SUM(H28:H34)</f>
        <v>60000</v>
      </c>
      <c r="I27" s="123">
        <f>+I28+I29+I30+I31+I32+I33+I34</f>
        <v>1512536.7600000002</v>
      </c>
      <c r="J27" s="99">
        <f>+J28+J29+J30+J31+J32+J33+J34</f>
        <v>3139612.47</v>
      </c>
      <c r="K27" s="123">
        <f>+K28+K29+K30+K31+K32+K33+K34</f>
        <v>0</v>
      </c>
      <c r="L27" s="123">
        <f>+L28+L29+L30+L31+L32+L33+L34</f>
        <v>0</v>
      </c>
      <c r="M27" s="123">
        <f>+M28+M29+M30+M31+M32+M33+M34</f>
        <v>0</v>
      </c>
      <c r="N27" s="141"/>
    </row>
    <row r="28" spans="1:14" x14ac:dyDescent="0.2">
      <c r="A28" s="70"/>
      <c r="B28" s="70"/>
      <c r="C28" s="71"/>
      <c r="D28" s="78" t="s">
        <v>51</v>
      </c>
      <c r="E28" s="160" t="s">
        <v>56</v>
      </c>
      <c r="F28" s="108">
        <f>+H28+I28+J28+K28+L28+M28+G28</f>
        <v>206641.7</v>
      </c>
      <c r="G28" s="100"/>
      <c r="H28" s="116"/>
      <c r="I28" s="124">
        <v>167528.37</v>
      </c>
      <c r="J28" s="124">
        <v>39113.33</v>
      </c>
      <c r="K28" s="82"/>
      <c r="L28" s="82"/>
      <c r="M28" s="125"/>
      <c r="N28" s="141"/>
    </row>
    <row r="29" spans="1:14" x14ac:dyDescent="0.2">
      <c r="A29" s="70"/>
      <c r="B29" s="70"/>
      <c r="C29" s="71"/>
      <c r="D29" s="72"/>
      <c r="E29" s="161" t="s">
        <v>59</v>
      </c>
      <c r="F29" s="108">
        <f t="shared" ref="F29:F34" si="0">+G29+H29+I29+J29+K29+L29+M29</f>
        <v>4242215.4233333347</v>
      </c>
      <c r="G29" s="100"/>
      <c r="H29" s="116"/>
      <c r="I29" s="124">
        <v>1256462.71</v>
      </c>
      <c r="J29" s="124">
        <v>2985752.7133333348</v>
      </c>
      <c r="K29" s="82"/>
      <c r="L29" s="82"/>
      <c r="M29" s="125"/>
      <c r="N29" s="141"/>
    </row>
    <row r="30" spans="1:14" x14ac:dyDescent="0.2">
      <c r="A30" s="70"/>
      <c r="B30" s="70"/>
      <c r="C30" s="71"/>
      <c r="D30" s="72"/>
      <c r="E30" s="162" t="s">
        <v>58</v>
      </c>
      <c r="F30" s="108">
        <f t="shared" si="0"/>
        <v>134251.43</v>
      </c>
      <c r="G30" s="101"/>
      <c r="H30" s="144"/>
      <c r="I30" s="124">
        <v>46089.99</v>
      </c>
      <c r="J30" s="124">
        <v>88161.44</v>
      </c>
      <c r="K30" s="146"/>
      <c r="L30" s="83"/>
      <c r="M30" s="127"/>
      <c r="N30" s="141"/>
    </row>
    <row r="31" spans="1:14" x14ac:dyDescent="0.2">
      <c r="A31" s="70"/>
      <c r="B31" s="70"/>
      <c r="C31" s="71"/>
      <c r="D31" s="72"/>
      <c r="E31" s="161" t="s">
        <v>61</v>
      </c>
      <c r="F31" s="108">
        <f t="shared" si="0"/>
        <v>129040.6766666655</v>
      </c>
      <c r="G31" s="100"/>
      <c r="H31" s="124">
        <v>60000</v>
      </c>
      <c r="I31" s="124">
        <v>42455.69000000009</v>
      </c>
      <c r="J31" s="124">
        <v>26584.986666665412</v>
      </c>
      <c r="K31" s="82"/>
      <c r="L31" s="82"/>
      <c r="M31" s="125"/>
      <c r="N31" s="141"/>
    </row>
    <row r="32" spans="1:14" x14ac:dyDescent="0.2">
      <c r="A32" s="70"/>
      <c r="B32" s="70"/>
      <c r="C32" s="71"/>
      <c r="D32" s="72"/>
      <c r="E32" s="161" t="s">
        <v>63</v>
      </c>
      <c r="F32" s="108">
        <f t="shared" si="0"/>
        <v>0</v>
      </c>
      <c r="G32" s="155"/>
      <c r="H32" s="156"/>
      <c r="I32" s="124">
        <v>0</v>
      </c>
      <c r="J32" s="124">
        <v>0</v>
      </c>
      <c r="K32" s="158"/>
      <c r="L32" s="158"/>
      <c r="M32" s="159"/>
      <c r="N32" s="141"/>
    </row>
    <row r="33" spans="1:15" x14ac:dyDescent="0.2">
      <c r="A33" s="70"/>
      <c r="B33" s="70"/>
      <c r="C33" s="71"/>
      <c r="D33" s="72"/>
      <c r="E33" s="161"/>
      <c r="F33" s="108">
        <f t="shared" si="0"/>
        <v>0</v>
      </c>
      <c r="G33" s="155"/>
      <c r="H33" s="156"/>
      <c r="I33" s="157"/>
      <c r="J33" s="155"/>
      <c r="K33" s="158"/>
      <c r="L33" s="158"/>
      <c r="M33" s="159"/>
      <c r="N33" s="141"/>
    </row>
    <row r="34" spans="1:15" ht="15" thickBot="1" x14ac:dyDescent="0.25">
      <c r="A34" s="70"/>
      <c r="B34" s="70"/>
      <c r="C34" s="71"/>
      <c r="D34" s="72"/>
      <c r="E34" s="161"/>
      <c r="F34" s="108">
        <f t="shared" si="0"/>
        <v>0</v>
      </c>
      <c r="G34" s="102"/>
      <c r="H34" s="118"/>
      <c r="I34" s="128"/>
      <c r="J34" s="166"/>
      <c r="K34" s="84"/>
      <c r="L34" s="84"/>
      <c r="M34" s="129"/>
      <c r="N34" s="141"/>
    </row>
    <row r="35" spans="1:15" ht="15.75" thickTop="1" thickBot="1" x14ac:dyDescent="0.25">
      <c r="A35" s="7"/>
      <c r="B35" s="7"/>
      <c r="C35" s="247" t="s">
        <v>25</v>
      </c>
      <c r="D35" s="248"/>
      <c r="E35" s="249"/>
      <c r="F35" s="108">
        <f>+H35+I35+J35+K35+L35+M35+G35</f>
        <v>4712149.2214087425</v>
      </c>
      <c r="G35" s="79">
        <f>G36+G45</f>
        <v>0</v>
      </c>
      <c r="H35" s="115">
        <v>60000</v>
      </c>
      <c r="I35" s="115">
        <v>1512536.7503322402</v>
      </c>
      <c r="J35" s="115">
        <v>3139612.4710765025</v>
      </c>
      <c r="K35" s="79">
        <f>K36+K45</f>
        <v>0</v>
      </c>
      <c r="L35" s="79">
        <f>L36+L45</f>
        <v>0</v>
      </c>
      <c r="M35" s="131">
        <f>M36+M45</f>
        <v>0</v>
      </c>
      <c r="N35" s="141"/>
      <c r="O35" s="94"/>
    </row>
    <row r="36" spans="1:15" ht="15.75" customHeight="1" thickBot="1" x14ac:dyDescent="0.3">
      <c r="A36" s="256" t="s">
        <v>48</v>
      </c>
      <c r="B36" s="257"/>
      <c r="C36" s="222" t="s">
        <v>31</v>
      </c>
      <c r="D36" s="203"/>
      <c r="E36" s="227"/>
      <c r="F36" s="109">
        <f t="shared" ref="F36:F57" si="1">SUM(G36:M36)</f>
        <v>1931191.57</v>
      </c>
      <c r="G36" s="103">
        <f t="shared" ref="G36:M36" si="2">SUM(G37:G44)</f>
        <v>0</v>
      </c>
      <c r="H36" s="119">
        <v>0</v>
      </c>
      <c r="I36" s="132">
        <v>639958.41999999993</v>
      </c>
      <c r="J36" s="80">
        <v>1291233.1500000001</v>
      </c>
      <c r="K36" s="80">
        <f t="shared" si="2"/>
        <v>0</v>
      </c>
      <c r="L36" s="80">
        <f t="shared" si="2"/>
        <v>0</v>
      </c>
      <c r="M36" s="133">
        <f t="shared" si="2"/>
        <v>0</v>
      </c>
      <c r="N36" s="141"/>
      <c r="O36" s="94"/>
    </row>
    <row r="37" spans="1:15" ht="15" x14ac:dyDescent="0.25">
      <c r="A37" s="185"/>
      <c r="B37" s="186"/>
      <c r="C37" s="251" t="s">
        <v>66</v>
      </c>
      <c r="D37" s="252"/>
      <c r="E37" s="253"/>
      <c r="F37" s="110"/>
      <c r="G37" s="104"/>
      <c r="H37" s="120"/>
      <c r="I37" s="134"/>
      <c r="J37" s="85"/>
      <c r="K37" s="85"/>
      <c r="L37" s="85"/>
      <c r="M37" s="135"/>
      <c r="N37" s="141"/>
      <c r="O37" s="95"/>
    </row>
    <row r="38" spans="1:15" ht="15" customHeight="1" x14ac:dyDescent="0.2">
      <c r="A38" s="185"/>
      <c r="B38" s="186"/>
      <c r="C38" s="175" t="s">
        <v>65</v>
      </c>
      <c r="D38" s="176"/>
      <c r="E38" s="176"/>
      <c r="F38" s="110">
        <f t="shared" si="1"/>
        <v>94398.21</v>
      </c>
      <c r="G38" s="101"/>
      <c r="H38" s="117"/>
      <c r="I38" s="124">
        <v>75232.680000000008</v>
      </c>
      <c r="J38" s="124">
        <v>19165.530000000002</v>
      </c>
      <c r="K38" s="146"/>
      <c r="L38" s="83"/>
      <c r="M38" s="127"/>
      <c r="N38" s="141"/>
      <c r="O38" s="95"/>
    </row>
    <row r="39" spans="1:15" ht="15" customHeight="1" x14ac:dyDescent="0.2">
      <c r="A39" s="185"/>
      <c r="B39" s="186"/>
      <c r="C39" s="96"/>
      <c r="D39" s="140"/>
      <c r="E39" s="140" t="s">
        <v>59</v>
      </c>
      <c r="F39" s="110">
        <f t="shared" si="1"/>
        <v>1732575.1</v>
      </c>
      <c r="G39" s="101"/>
      <c r="H39" s="117"/>
      <c r="I39" s="124">
        <v>512950.29999999993</v>
      </c>
      <c r="J39" s="124">
        <v>1219624.8</v>
      </c>
      <c r="K39" s="146"/>
      <c r="L39" s="83"/>
      <c r="M39" s="127"/>
      <c r="N39" s="141"/>
      <c r="O39" s="95"/>
    </row>
    <row r="40" spans="1:15" x14ac:dyDescent="0.2">
      <c r="A40" s="185"/>
      <c r="B40" s="186"/>
      <c r="C40" s="175" t="s">
        <v>58</v>
      </c>
      <c r="D40" s="176"/>
      <c r="E40" s="176"/>
      <c r="F40" s="110">
        <f t="shared" si="1"/>
        <v>57174.960000000006</v>
      </c>
      <c r="G40" s="101"/>
      <c r="H40" s="117"/>
      <c r="I40" s="124">
        <v>16927.36</v>
      </c>
      <c r="J40" s="124">
        <v>40247.600000000006</v>
      </c>
      <c r="K40" s="146"/>
      <c r="L40" s="83"/>
      <c r="M40" s="127"/>
      <c r="N40" s="141"/>
      <c r="O40" s="95"/>
    </row>
    <row r="41" spans="1:15" x14ac:dyDescent="0.2">
      <c r="A41" s="185"/>
      <c r="B41" s="186"/>
      <c r="C41" s="254" t="s">
        <v>62</v>
      </c>
      <c r="D41" s="255"/>
      <c r="E41" s="255"/>
      <c r="F41" s="110">
        <f t="shared" si="1"/>
        <v>47043.3</v>
      </c>
      <c r="G41" s="101"/>
      <c r="H41" s="117"/>
      <c r="I41" s="124">
        <v>34848.080000000002</v>
      </c>
      <c r="J41" s="124">
        <v>12195.22</v>
      </c>
      <c r="K41" s="146"/>
      <c r="L41" s="83"/>
      <c r="M41" s="127"/>
      <c r="N41" s="141"/>
      <c r="O41" s="95"/>
    </row>
    <row r="42" spans="1:15" x14ac:dyDescent="0.2">
      <c r="A42" s="185"/>
      <c r="B42" s="186"/>
      <c r="C42" s="96"/>
      <c r="D42" s="140"/>
      <c r="E42" s="140" t="s">
        <v>63</v>
      </c>
      <c r="F42" s="165"/>
      <c r="G42" s="106"/>
      <c r="H42" s="122"/>
      <c r="I42" s="149"/>
      <c r="J42" s="150"/>
      <c r="K42" s="150"/>
      <c r="L42" s="98"/>
      <c r="M42" s="137"/>
      <c r="N42" s="141"/>
      <c r="O42" s="95"/>
    </row>
    <row r="43" spans="1:15" x14ac:dyDescent="0.2">
      <c r="A43" s="185"/>
      <c r="B43" s="186"/>
      <c r="C43" s="154"/>
      <c r="D43" s="72"/>
      <c r="E43" s="72"/>
      <c r="F43" s="139"/>
      <c r="G43" s="106"/>
      <c r="H43" s="122"/>
      <c r="I43" s="149"/>
      <c r="J43" s="150"/>
      <c r="K43" s="150"/>
      <c r="L43" s="98"/>
      <c r="M43" s="137"/>
      <c r="N43" s="141"/>
      <c r="O43" s="95"/>
    </row>
    <row r="44" spans="1:15" ht="15" thickBot="1" x14ac:dyDescent="0.25">
      <c r="A44" s="185"/>
      <c r="B44" s="186"/>
      <c r="C44" s="177"/>
      <c r="D44" s="178"/>
      <c r="E44" s="178"/>
      <c r="F44" s="111">
        <f t="shared" si="1"/>
        <v>0</v>
      </c>
      <c r="G44" s="105"/>
      <c r="H44" s="121"/>
      <c r="I44" s="147"/>
      <c r="J44" s="148"/>
      <c r="K44" s="148"/>
      <c r="L44" s="97"/>
      <c r="M44" s="136"/>
      <c r="N44" s="141"/>
      <c r="O44" s="95"/>
    </row>
    <row r="45" spans="1:15" ht="15.75" thickBot="1" x14ac:dyDescent="0.3">
      <c r="A45" s="179" t="s">
        <v>29</v>
      </c>
      <c r="B45" s="180"/>
      <c r="C45" s="202" t="s">
        <v>30</v>
      </c>
      <c r="D45" s="203"/>
      <c r="E45" s="204"/>
      <c r="F45" s="109">
        <f t="shared" si="1"/>
        <v>104684.88845573772</v>
      </c>
      <c r="G45" s="103">
        <f t="shared" ref="G45:M45" si="3">SUM(G46:G52)</f>
        <v>0</v>
      </c>
      <c r="H45" s="119">
        <v>60000</v>
      </c>
      <c r="I45" s="132">
        <f>9396.69033224045</f>
        <v>9396.6903322404505</v>
      </c>
      <c r="J45" s="80">
        <v>35288.198123497263</v>
      </c>
      <c r="K45" s="80">
        <f t="shared" si="3"/>
        <v>0</v>
      </c>
      <c r="L45" s="80">
        <f t="shared" si="3"/>
        <v>0</v>
      </c>
      <c r="M45" s="133">
        <f t="shared" si="3"/>
        <v>0</v>
      </c>
      <c r="N45" s="141"/>
    </row>
    <row r="46" spans="1:15" ht="15" x14ac:dyDescent="0.25">
      <c r="A46" s="181"/>
      <c r="B46" s="182"/>
      <c r="C46" s="174" t="s">
        <v>57</v>
      </c>
      <c r="D46" s="174"/>
      <c r="E46" s="174"/>
      <c r="F46" s="110">
        <f t="shared" si="1"/>
        <v>0</v>
      </c>
      <c r="G46" s="107"/>
      <c r="H46" s="151"/>
      <c r="I46" s="124">
        <v>0</v>
      </c>
      <c r="J46" s="124">
        <v>0</v>
      </c>
      <c r="K46" s="153"/>
      <c r="L46" s="86"/>
      <c r="M46" s="138"/>
      <c r="N46" s="141"/>
    </row>
    <row r="47" spans="1:15" x14ac:dyDescent="0.2">
      <c r="A47" s="181"/>
      <c r="B47" s="182"/>
      <c r="C47" s="175" t="s">
        <v>59</v>
      </c>
      <c r="D47" s="176"/>
      <c r="E47" s="176"/>
      <c r="F47" s="110">
        <f t="shared" si="1"/>
        <v>1885.42</v>
      </c>
      <c r="G47" s="101"/>
      <c r="H47" s="144"/>
      <c r="I47" s="124">
        <v>0</v>
      </c>
      <c r="J47" s="124">
        <v>1885.42</v>
      </c>
      <c r="K47" s="146"/>
      <c r="L47" s="83"/>
      <c r="M47" s="127"/>
      <c r="N47" s="141"/>
    </row>
    <row r="48" spans="1:15" x14ac:dyDescent="0.2">
      <c r="A48" s="181"/>
      <c r="B48" s="182"/>
      <c r="C48" s="175" t="s">
        <v>58</v>
      </c>
      <c r="D48" s="176"/>
      <c r="E48" s="176"/>
      <c r="F48" s="110">
        <f t="shared" si="1"/>
        <v>38504.278455737716</v>
      </c>
      <c r="G48" s="101"/>
      <c r="H48" s="144"/>
      <c r="I48" s="124">
        <v>6801.5003322404527</v>
      </c>
      <c r="J48" s="124">
        <v>31702.778123497264</v>
      </c>
      <c r="K48" s="146"/>
      <c r="L48" s="83"/>
      <c r="M48" s="127"/>
      <c r="N48" s="141"/>
    </row>
    <row r="49" spans="1:16" x14ac:dyDescent="0.2">
      <c r="A49" s="181"/>
      <c r="B49" s="182"/>
      <c r="C49" s="175" t="s">
        <v>60</v>
      </c>
      <c r="D49" s="176"/>
      <c r="E49" s="176"/>
      <c r="F49" s="110">
        <f t="shared" si="1"/>
        <v>64295.19</v>
      </c>
      <c r="G49" s="101"/>
      <c r="H49" s="124">
        <v>60000</v>
      </c>
      <c r="I49" s="124">
        <v>2595.19</v>
      </c>
      <c r="J49" s="124">
        <v>1700</v>
      </c>
      <c r="K49" s="146"/>
      <c r="L49" s="83"/>
      <c r="M49" s="127"/>
      <c r="N49" s="141"/>
    </row>
    <row r="50" spans="1:16" x14ac:dyDescent="0.2">
      <c r="A50" s="181"/>
      <c r="B50" s="182"/>
      <c r="C50" s="163"/>
      <c r="D50" s="8"/>
      <c r="E50" s="164" t="s">
        <v>63</v>
      </c>
      <c r="F50" s="110">
        <f>SUM(G50:M50)</f>
        <v>0</v>
      </c>
      <c r="G50" s="101"/>
      <c r="H50" s="144"/>
      <c r="I50" s="145"/>
      <c r="J50" s="146"/>
      <c r="K50" s="146"/>
      <c r="L50" s="83"/>
      <c r="M50" s="127"/>
      <c r="N50" s="141"/>
    </row>
    <row r="51" spans="1:16" x14ac:dyDescent="0.2">
      <c r="A51" s="181"/>
      <c r="B51" s="182"/>
      <c r="E51" s="72"/>
      <c r="F51" s="110"/>
      <c r="G51" s="101"/>
      <c r="H51" s="144"/>
      <c r="I51" s="145"/>
      <c r="J51" s="146"/>
      <c r="K51" s="146"/>
      <c r="L51" s="83"/>
      <c r="M51" s="127"/>
      <c r="N51" s="141"/>
    </row>
    <row r="52" spans="1:16" ht="15" thickBot="1" x14ac:dyDescent="0.25">
      <c r="A52" s="181"/>
      <c r="B52" s="182"/>
      <c r="C52" s="177"/>
      <c r="D52" s="178"/>
      <c r="E52" s="178"/>
      <c r="F52" s="110">
        <f t="shared" si="1"/>
        <v>0</v>
      </c>
      <c r="G52" s="101"/>
      <c r="H52" s="117"/>
      <c r="I52" s="126"/>
      <c r="J52" s="83"/>
      <c r="K52" s="83"/>
      <c r="L52" s="83"/>
      <c r="M52" s="127"/>
      <c r="N52" s="141"/>
    </row>
    <row r="53" spans="1:16" ht="15.75" thickBot="1" x14ac:dyDescent="0.3">
      <c r="A53" s="179" t="s">
        <v>79</v>
      </c>
      <c r="B53" s="180"/>
      <c r="C53" s="202" t="s">
        <v>77</v>
      </c>
      <c r="D53" s="203"/>
      <c r="E53" s="204"/>
      <c r="F53" s="109">
        <f t="shared" si="1"/>
        <v>2676272.7629530053</v>
      </c>
      <c r="G53" s="103">
        <f t="shared" ref="G53:M53" si="4">SUM(G54:G60)</f>
        <v>0</v>
      </c>
      <c r="H53" s="119">
        <v>0</v>
      </c>
      <c r="I53" s="132">
        <v>863181.6399999999</v>
      </c>
      <c r="J53" s="80">
        <v>1813091.1229530054</v>
      </c>
      <c r="K53" s="80">
        <f t="shared" si="4"/>
        <v>0</v>
      </c>
      <c r="L53" s="80">
        <f t="shared" si="4"/>
        <v>0</v>
      </c>
      <c r="M53" s="133">
        <f t="shared" si="4"/>
        <v>0</v>
      </c>
      <c r="N53" s="141"/>
    </row>
    <row r="54" spans="1:16" ht="15" x14ac:dyDescent="0.25">
      <c r="A54" s="181"/>
      <c r="B54" s="182"/>
      <c r="C54" s="174" t="s">
        <v>78</v>
      </c>
      <c r="D54" s="174"/>
      <c r="E54" s="174"/>
      <c r="F54" s="110">
        <f t="shared" si="1"/>
        <v>112243.47</v>
      </c>
      <c r="G54" s="107"/>
      <c r="H54" s="151"/>
      <c r="I54" s="124">
        <v>92295.66</v>
      </c>
      <c r="J54" s="124">
        <v>19947.809999999998</v>
      </c>
      <c r="K54" s="153"/>
      <c r="L54" s="86"/>
      <c r="M54" s="138"/>
      <c r="O54"/>
      <c r="P54"/>
    </row>
    <row r="55" spans="1:16" x14ac:dyDescent="0.2">
      <c r="A55" s="181"/>
      <c r="B55" s="182"/>
      <c r="C55" s="175" t="s">
        <v>59</v>
      </c>
      <c r="D55" s="176"/>
      <c r="E55" s="176"/>
      <c r="F55" s="110">
        <f t="shared" si="1"/>
        <v>2507754.9110765038</v>
      </c>
      <c r="G55" s="101"/>
      <c r="H55" s="144"/>
      <c r="I55" s="124">
        <v>743512.41999999993</v>
      </c>
      <c r="J55" s="124">
        <v>1764242.4910765039</v>
      </c>
      <c r="K55" s="146"/>
      <c r="L55" s="83"/>
      <c r="M55" s="127"/>
      <c r="O55"/>
      <c r="P55"/>
    </row>
    <row r="56" spans="1:16" x14ac:dyDescent="0.2">
      <c r="A56" s="181"/>
      <c r="B56" s="182"/>
      <c r="C56" s="175" t="s">
        <v>58</v>
      </c>
      <c r="D56" s="176"/>
      <c r="E56" s="176"/>
      <c r="F56" s="110">
        <f t="shared" si="1"/>
        <v>38572.175209836059</v>
      </c>
      <c r="G56" s="101"/>
      <c r="H56" s="144"/>
      <c r="I56" s="124">
        <v>22361.119999999999</v>
      </c>
      <c r="J56" s="124">
        <v>16211.055209836062</v>
      </c>
      <c r="K56" s="146"/>
      <c r="L56" s="83"/>
      <c r="M56" s="127"/>
      <c r="O56"/>
      <c r="P56"/>
    </row>
    <row r="57" spans="1:16" x14ac:dyDescent="0.2">
      <c r="A57" s="181"/>
      <c r="B57" s="182"/>
      <c r="C57" s="175" t="s">
        <v>60</v>
      </c>
      <c r="D57" s="176"/>
      <c r="E57" s="176"/>
      <c r="F57" s="110">
        <f t="shared" si="1"/>
        <v>17702.206666665377</v>
      </c>
      <c r="G57" s="101"/>
      <c r="H57" s="144"/>
      <c r="I57" s="124">
        <v>5012.4399999999996</v>
      </c>
      <c r="J57" s="124">
        <v>12689.766666665379</v>
      </c>
      <c r="K57" s="146"/>
      <c r="L57" s="83"/>
      <c r="M57" s="127"/>
      <c r="O57"/>
      <c r="P57"/>
    </row>
    <row r="58" spans="1:16" x14ac:dyDescent="0.2">
      <c r="A58" s="181"/>
      <c r="B58" s="182"/>
      <c r="C58" s="163"/>
      <c r="D58" s="8"/>
      <c r="E58" s="164" t="s">
        <v>63</v>
      </c>
      <c r="F58" s="110">
        <f>SUM(G58:M58)</f>
        <v>0</v>
      </c>
      <c r="G58" s="101"/>
      <c r="H58" s="144"/>
      <c r="I58" s="145"/>
      <c r="J58" s="146"/>
      <c r="K58" s="146"/>
      <c r="L58" s="83"/>
      <c r="M58" s="127"/>
      <c r="O58"/>
      <c r="P58"/>
    </row>
    <row r="59" spans="1:16" customFormat="1" x14ac:dyDescent="0.2">
      <c r="A59" s="181"/>
      <c r="B59" s="182"/>
      <c r="C59" s="10"/>
      <c r="D59" s="10"/>
      <c r="E59" s="72"/>
      <c r="F59" s="110"/>
      <c r="G59" s="101"/>
      <c r="H59" s="144"/>
      <c r="I59" s="145"/>
      <c r="J59" s="146"/>
      <c r="K59" s="146"/>
      <c r="L59" s="83"/>
      <c r="M59" s="127"/>
    </row>
    <row r="60" spans="1:16" customFormat="1" ht="15" thickBot="1" x14ac:dyDescent="0.25">
      <c r="A60" s="181"/>
      <c r="B60" s="182"/>
      <c r="C60" s="177"/>
      <c r="D60" s="178"/>
      <c r="E60" s="178"/>
      <c r="F60" s="110">
        <f>SUM(G60:M60)</f>
        <v>0</v>
      </c>
      <c r="G60" s="101"/>
      <c r="H60" s="117"/>
      <c r="I60" s="126"/>
      <c r="J60" s="83"/>
      <c r="K60" s="83"/>
      <c r="L60" s="83"/>
      <c r="M60" s="127"/>
    </row>
    <row r="61" spans="1:16" customFormat="1" ht="15.75" thickBot="1" x14ac:dyDescent="0.3">
      <c r="A61" s="8"/>
      <c r="B61" s="68"/>
      <c r="C61" s="222" t="s">
        <v>26</v>
      </c>
      <c r="D61" s="203"/>
      <c r="E61" s="204"/>
      <c r="F61" s="112">
        <f>F36+F45+F53-F27</f>
        <v>-8.5912570357322693E-3</v>
      </c>
      <c r="G61" s="112">
        <f t="shared" ref="G61:M61" si="5">G36+G45+G53-G27</f>
        <v>0</v>
      </c>
      <c r="H61" s="112">
        <f t="shared" si="5"/>
        <v>0</v>
      </c>
      <c r="I61" s="112">
        <f t="shared" si="5"/>
        <v>-9.6677599940448999E-3</v>
      </c>
      <c r="J61" s="112">
        <f t="shared" si="5"/>
        <v>1.0765022598206997E-3</v>
      </c>
      <c r="K61" s="112">
        <f t="shared" si="5"/>
        <v>0</v>
      </c>
      <c r="L61" s="112">
        <f t="shared" si="5"/>
        <v>0</v>
      </c>
      <c r="M61" s="112">
        <f t="shared" si="5"/>
        <v>0</v>
      </c>
    </row>
    <row r="62" spans="1:16" customFormat="1" ht="15" x14ac:dyDescent="0.2">
      <c r="A62" s="22" t="s">
        <v>53</v>
      </c>
      <c r="B62" s="62"/>
      <c r="C62" s="56"/>
      <c r="D62" s="33" t="s">
        <v>69</v>
      </c>
      <c r="E62" s="7"/>
      <c r="F62" s="7"/>
      <c r="G62" s="7"/>
      <c r="H62" s="7"/>
      <c r="I62" s="7"/>
      <c r="J62" s="7"/>
      <c r="K62" s="7"/>
      <c r="L62" s="7"/>
      <c r="M62" s="21"/>
    </row>
    <row r="63" spans="1:16" customFormat="1" ht="15" x14ac:dyDescent="0.2">
      <c r="A63" s="22" t="s">
        <v>54</v>
      </c>
      <c r="B63" s="62"/>
      <c r="C63" s="10"/>
      <c r="D63" s="33" t="s">
        <v>69</v>
      </c>
      <c r="E63" s="7"/>
      <c r="F63" s="7"/>
      <c r="G63" s="7"/>
      <c r="H63" s="7"/>
      <c r="I63" s="7"/>
      <c r="J63" s="7"/>
      <c r="K63" s="7"/>
      <c r="L63" s="7"/>
      <c r="M63" s="21"/>
    </row>
    <row r="64" spans="1:16" customFormat="1" x14ac:dyDescent="0.2">
      <c r="A64" s="20"/>
      <c r="B64" s="10"/>
      <c r="C64" s="87" t="s">
        <v>55</v>
      </c>
      <c r="D64" s="91" t="s">
        <v>70</v>
      </c>
      <c r="E64" s="7"/>
      <c r="F64" s="7"/>
      <c r="G64" s="142"/>
      <c r="H64" s="7"/>
      <c r="I64" s="7"/>
      <c r="J64" s="7"/>
      <c r="K64" s="7"/>
      <c r="L64" s="7"/>
      <c r="M64" s="21"/>
    </row>
    <row r="65" spans="1:13" customFormat="1" x14ac:dyDescent="0.2">
      <c r="A65" s="20"/>
      <c r="B65" s="10"/>
      <c r="C65" s="87" t="s">
        <v>71</v>
      </c>
      <c r="D65" s="92"/>
      <c r="E65" s="7"/>
      <c r="F65" s="7"/>
      <c r="G65" s="142"/>
      <c r="H65" s="7"/>
      <c r="I65" s="7"/>
      <c r="J65" s="7"/>
      <c r="K65" s="7"/>
      <c r="L65" s="7"/>
      <c r="M65" s="21"/>
    </row>
    <row r="66" spans="1:13" customFormat="1" ht="15" x14ac:dyDescent="0.25">
      <c r="A66" s="219" t="s">
        <v>72</v>
      </c>
      <c r="B66" s="220"/>
      <c r="C66" s="220"/>
      <c r="D66" s="221"/>
      <c r="E66" s="6"/>
      <c r="F66" s="6"/>
      <c r="G66" s="143"/>
      <c r="H66" s="6"/>
      <c r="I66" s="6"/>
      <c r="J66" s="6"/>
      <c r="K66" s="6"/>
      <c r="L66" s="6"/>
      <c r="M66" s="23"/>
    </row>
    <row r="67" spans="1:13" customFormat="1" x14ac:dyDescent="0.2"/>
    <row r="68" spans="1:13" customFormat="1" x14ac:dyDescent="0.2"/>
    <row r="69" spans="1:13" customFormat="1" x14ac:dyDescent="0.2"/>
    <row r="70" spans="1:13" customFormat="1" x14ac:dyDescent="0.2"/>
    <row r="71" spans="1:13" customFormat="1" x14ac:dyDescent="0.2"/>
    <row r="72" spans="1:13" customFormat="1" x14ac:dyDescent="0.2"/>
    <row r="73" spans="1:13" customFormat="1" x14ac:dyDescent="0.2"/>
    <row r="74" spans="1:13" customFormat="1" x14ac:dyDescent="0.2"/>
    <row r="75" spans="1:13" customFormat="1" x14ac:dyDescent="0.2"/>
    <row r="76" spans="1:13" customFormat="1" x14ac:dyDescent="0.2"/>
    <row r="77" spans="1:13" customFormat="1" x14ac:dyDescent="0.2"/>
    <row r="78" spans="1:13" customFormat="1" x14ac:dyDescent="0.2"/>
    <row r="79" spans="1:13" customFormat="1" x14ac:dyDescent="0.2"/>
    <row r="80" spans="1:13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</sheetData>
  <mergeCells count="58">
    <mergeCell ref="C52:E52"/>
    <mergeCell ref="C38:E38"/>
    <mergeCell ref="C45:E45"/>
    <mergeCell ref="C46:E46"/>
    <mergeCell ref="A45:B52"/>
    <mergeCell ref="C49:E49"/>
    <mergeCell ref="C41:E41"/>
    <mergeCell ref="C44:E44"/>
    <mergeCell ref="A36:B44"/>
    <mergeCell ref="D25:D26"/>
    <mergeCell ref="E25:E26"/>
    <mergeCell ref="C23:M23"/>
    <mergeCell ref="C35:E35"/>
    <mergeCell ref="G24:H24"/>
    <mergeCell ref="C37:E37"/>
    <mergeCell ref="A1:M1"/>
    <mergeCell ref="C36:E36"/>
    <mergeCell ref="K9:L9"/>
    <mergeCell ref="A10:C10"/>
    <mergeCell ref="A11:C11"/>
    <mergeCell ref="A12:C12"/>
    <mergeCell ref="A13:C13"/>
    <mergeCell ref="A5:C5"/>
    <mergeCell ref="I24:M24"/>
    <mergeCell ref="I9:J9"/>
    <mergeCell ref="A66:D66"/>
    <mergeCell ref="A7:C7"/>
    <mergeCell ref="A8:C8"/>
    <mergeCell ref="A17:C17"/>
    <mergeCell ref="A14:C14"/>
    <mergeCell ref="A15:C15"/>
    <mergeCell ref="C61:E61"/>
    <mergeCell ref="C47:E47"/>
    <mergeCell ref="C48:E48"/>
    <mergeCell ref="C40:E40"/>
    <mergeCell ref="K3:K4"/>
    <mergeCell ref="A6:C6"/>
    <mergeCell ref="I10:J10"/>
    <mergeCell ref="I11:J11"/>
    <mergeCell ref="I13:J13"/>
    <mergeCell ref="I16:J16"/>
    <mergeCell ref="A16:C16"/>
    <mergeCell ref="A24:B27"/>
    <mergeCell ref="I19:M22"/>
    <mergeCell ref="F19:H22"/>
    <mergeCell ref="C53:E53"/>
    <mergeCell ref="A21:D21"/>
    <mergeCell ref="A22:D22"/>
    <mergeCell ref="A19:D19"/>
    <mergeCell ref="A20:D20"/>
    <mergeCell ref="C27:E27"/>
    <mergeCell ref="C25:C26"/>
    <mergeCell ref="C54:E54"/>
    <mergeCell ref="C55:E55"/>
    <mergeCell ref="C56:E56"/>
    <mergeCell ref="C57:E57"/>
    <mergeCell ref="C60:E60"/>
    <mergeCell ref="A53:B60"/>
  </mergeCells>
  <phoneticPr fontId="3" type="noConversion"/>
  <pageMargins left="0.6692913385826772" right="0.35433070866141736" top="0.39370078740157483" bottom="0.39370078740157483" header="0.27559055118110237" footer="0.31496062992125984"/>
  <pageSetup paperSize="9" scale="5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3</xdr:col>
                    <xdr:colOff>866775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" name="Check Box 33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3</xdr:col>
                    <xdr:colOff>866775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Check Box 34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3</xdr:col>
                    <xdr:colOff>866775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4</xdr:col>
                    <xdr:colOff>304800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3</xdr:col>
                    <xdr:colOff>866775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4</xdr:col>
                    <xdr:colOff>504825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3</xdr:col>
                    <xdr:colOff>866775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3</xdr:col>
                    <xdr:colOff>866775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2</xdr:col>
                    <xdr:colOff>1200150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2</xdr:col>
                    <xdr:colOff>1200150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2</xdr:col>
                    <xdr:colOff>1200150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2</xdr:col>
                    <xdr:colOff>1200150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2</xdr:col>
                    <xdr:colOff>1200150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2</xdr:col>
                    <xdr:colOff>1200150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11</xdr:col>
                    <xdr:colOff>866775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11</xdr:col>
                    <xdr:colOff>866775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11</xdr:col>
                    <xdr:colOff>866775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12</xdr:col>
                    <xdr:colOff>47625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11</xdr:col>
                    <xdr:colOff>866775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11</xdr:col>
                    <xdr:colOff>866775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2"/>
  <sheetViews>
    <sheetView view="pageBreakPreview" zoomScaleNormal="85" zoomScaleSheetLayoutView="100" workbookViewId="0">
      <selection activeCell="D5" sqref="D5"/>
    </sheetView>
  </sheetViews>
  <sheetFormatPr defaultRowHeight="14.25" x14ac:dyDescent="0.2"/>
  <cols>
    <col min="1" max="1" width="2.875" style="24" customWidth="1"/>
    <col min="2" max="2" width="2.75" style="10" customWidth="1"/>
    <col min="3" max="3" width="17.5" style="10" customWidth="1"/>
    <col min="4" max="4" width="15" style="10" customWidth="1"/>
    <col min="5" max="5" width="15.5" style="10" customWidth="1"/>
    <col min="6" max="13" width="15" style="10" customWidth="1"/>
    <col min="14" max="14" width="14.625" customWidth="1"/>
    <col min="15" max="15" width="9.875" style="10" bestFit="1" customWidth="1"/>
    <col min="16" max="16" width="11.5" style="10" customWidth="1"/>
    <col min="17" max="17" width="10.75" style="10" customWidth="1"/>
    <col min="18" max="18" width="10.375" style="10" customWidth="1"/>
    <col min="19" max="16384" width="9" style="10"/>
  </cols>
  <sheetData>
    <row r="1" spans="1:14" s="1" customFormat="1" ht="24" thickBot="1" x14ac:dyDescent="0.4">
      <c r="A1" s="223" t="s">
        <v>64</v>
      </c>
      <c r="B1" s="224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  <c r="N1"/>
    </row>
    <row r="2" spans="1:14" s="3" customFormat="1" ht="15.75" thickBot="1" x14ac:dyDescent="0.3">
      <c r="A2" s="2"/>
      <c r="K2" s="54" t="s">
        <v>34</v>
      </c>
      <c r="L2" s="55"/>
      <c r="M2" s="4"/>
      <c r="N2"/>
    </row>
    <row r="3" spans="1:14" s="3" customFormat="1" ht="15" x14ac:dyDescent="0.25">
      <c r="A3" s="69" t="s">
        <v>0</v>
      </c>
      <c r="K3" s="211" t="s">
        <v>2</v>
      </c>
      <c r="M3" s="4"/>
      <c r="N3"/>
    </row>
    <row r="4" spans="1:14" s="3" customFormat="1" x14ac:dyDescent="0.2">
      <c r="A4" s="2"/>
      <c r="D4" s="5" t="s">
        <v>32</v>
      </c>
      <c r="E4" s="5" t="s">
        <v>1</v>
      </c>
      <c r="F4" s="5"/>
      <c r="G4" s="5"/>
      <c r="H4" s="5"/>
      <c r="K4" s="211"/>
      <c r="M4" s="4"/>
      <c r="N4"/>
    </row>
    <row r="5" spans="1:14" s="3" customFormat="1" x14ac:dyDescent="0.2">
      <c r="A5" s="212" t="s">
        <v>33</v>
      </c>
      <c r="B5" s="213"/>
      <c r="C5" s="213"/>
      <c r="D5" s="167" t="s">
        <v>81</v>
      </c>
      <c r="E5" s="167"/>
      <c r="F5" s="167"/>
      <c r="G5" s="167"/>
      <c r="H5" s="167"/>
      <c r="J5" s="7"/>
      <c r="L5" s="10"/>
      <c r="M5" s="4"/>
      <c r="N5"/>
    </row>
    <row r="6" spans="1:14" x14ac:dyDescent="0.2">
      <c r="A6" s="212" t="s">
        <v>3</v>
      </c>
      <c r="B6" s="213"/>
      <c r="C6" s="213"/>
      <c r="D6" s="8"/>
      <c r="E6" s="81"/>
      <c r="F6" s="6"/>
      <c r="G6" s="9"/>
      <c r="H6" s="9"/>
      <c r="I6" s="9"/>
      <c r="J6" s="7"/>
      <c r="M6" s="11"/>
    </row>
    <row r="7" spans="1:14" x14ac:dyDescent="0.2">
      <c r="A7" s="212" t="s">
        <v>4</v>
      </c>
      <c r="B7" s="213"/>
      <c r="C7" s="213"/>
      <c r="D7" s="8"/>
      <c r="E7" s="81" t="s">
        <v>52</v>
      </c>
      <c r="F7" s="9"/>
      <c r="G7" s="9"/>
      <c r="H7" s="9"/>
      <c r="I7" s="9"/>
      <c r="J7" s="7"/>
      <c r="M7" s="11"/>
    </row>
    <row r="8" spans="1:14" ht="15" thickBot="1" x14ac:dyDescent="0.25">
      <c r="A8" s="212" t="s">
        <v>5</v>
      </c>
      <c r="B8" s="213"/>
      <c r="C8" s="213"/>
      <c r="E8" s="7"/>
      <c r="F8" s="7"/>
      <c r="G8" s="7"/>
      <c r="H8" s="12"/>
      <c r="I8" s="12"/>
      <c r="J8" s="12"/>
      <c r="M8" s="13"/>
    </row>
    <row r="9" spans="1:14" ht="15.75" thickTop="1" thickBot="1" x14ac:dyDescent="0.25">
      <c r="A9" s="25" t="s">
        <v>6</v>
      </c>
      <c r="B9" s="61"/>
      <c r="C9" s="26"/>
      <c r="D9" s="26" t="s">
        <v>36</v>
      </c>
      <c r="E9" s="43"/>
      <c r="F9" s="45" t="s">
        <v>7</v>
      </c>
      <c r="G9" s="40"/>
      <c r="H9" s="50" t="s">
        <v>8</v>
      </c>
      <c r="I9" s="233" t="s">
        <v>37</v>
      </c>
      <c r="J9" s="234"/>
      <c r="K9" s="228" t="s">
        <v>7</v>
      </c>
      <c r="L9" s="229"/>
      <c r="M9" s="27" t="s">
        <v>8</v>
      </c>
    </row>
    <row r="10" spans="1:14" ht="15" thickBot="1" x14ac:dyDescent="0.25">
      <c r="A10" s="212" t="s">
        <v>35</v>
      </c>
      <c r="B10" s="213"/>
      <c r="C10" s="218"/>
      <c r="D10" s="44"/>
      <c r="F10" s="57" t="s">
        <v>38</v>
      </c>
      <c r="G10" s="58"/>
      <c r="H10" s="59"/>
      <c r="I10" s="214"/>
      <c r="J10" s="215"/>
      <c r="K10" s="48" t="s">
        <v>9</v>
      </c>
      <c r="L10" s="14"/>
      <c r="M10" s="15"/>
    </row>
    <row r="11" spans="1:14" ht="15" thickBot="1" x14ac:dyDescent="0.25">
      <c r="A11" s="212"/>
      <c r="B11" s="213"/>
      <c r="C11" s="218"/>
      <c r="D11" s="7"/>
      <c r="F11" s="57" t="s">
        <v>39</v>
      </c>
      <c r="G11" s="58"/>
      <c r="H11" s="59"/>
      <c r="I11" s="216"/>
      <c r="J11" s="217"/>
      <c r="K11" s="48" t="s">
        <v>10</v>
      </c>
      <c r="L11" s="14"/>
      <c r="M11" s="15"/>
    </row>
    <row r="12" spans="1:14" ht="15" thickBot="1" x14ac:dyDescent="0.25">
      <c r="A12" s="212"/>
      <c r="B12" s="213"/>
      <c r="C12" s="218"/>
      <c r="D12" s="7"/>
      <c r="F12" s="46" t="s">
        <v>11</v>
      </c>
      <c r="G12" s="41"/>
      <c r="H12" s="89"/>
      <c r="I12" s="51"/>
      <c r="J12" s="11"/>
      <c r="K12" s="48" t="s">
        <v>12</v>
      </c>
      <c r="L12" s="14"/>
      <c r="M12" s="15"/>
    </row>
    <row r="13" spans="1:14" ht="15" thickBot="1" x14ac:dyDescent="0.25">
      <c r="A13" s="212"/>
      <c r="B13" s="213"/>
      <c r="C13" s="218"/>
      <c r="D13" s="7"/>
      <c r="F13" s="57" t="s">
        <v>40</v>
      </c>
      <c r="G13" s="58"/>
      <c r="H13" s="59"/>
      <c r="I13" s="216"/>
      <c r="J13" s="217"/>
      <c r="K13" s="48" t="s">
        <v>13</v>
      </c>
      <c r="L13" s="14"/>
      <c r="M13" s="15"/>
    </row>
    <row r="14" spans="1:14" x14ac:dyDescent="0.2">
      <c r="A14" s="212"/>
      <c r="B14" s="213"/>
      <c r="C14" s="218"/>
      <c r="D14" s="7"/>
      <c r="F14" s="46" t="s">
        <v>14</v>
      </c>
      <c r="G14" s="41"/>
      <c r="H14" s="90"/>
      <c r="I14" s="64"/>
      <c r="J14" s="65"/>
      <c r="K14" s="14" t="s">
        <v>15</v>
      </c>
      <c r="L14" s="14"/>
      <c r="M14" s="15"/>
    </row>
    <row r="15" spans="1:14" ht="15" thickBot="1" x14ac:dyDescent="0.25">
      <c r="A15" s="212"/>
      <c r="B15" s="213"/>
      <c r="C15" s="218"/>
      <c r="D15" s="7"/>
      <c r="F15" s="46" t="s">
        <v>16</v>
      </c>
      <c r="G15" s="41"/>
      <c r="H15" s="17"/>
      <c r="K15" s="14" t="s">
        <v>17</v>
      </c>
      <c r="L15" s="14"/>
      <c r="M15" s="15"/>
    </row>
    <row r="16" spans="1:14" ht="15" thickBot="1" x14ac:dyDescent="0.25">
      <c r="A16" s="212"/>
      <c r="B16" s="213"/>
      <c r="C16" s="218"/>
      <c r="D16" s="7"/>
      <c r="F16" s="57" t="s">
        <v>41</v>
      </c>
      <c r="G16" s="58"/>
      <c r="H16" s="60"/>
      <c r="I16" s="216"/>
      <c r="J16" s="217"/>
      <c r="K16" s="48" t="s">
        <v>18</v>
      </c>
      <c r="L16" s="14"/>
      <c r="M16" s="15"/>
    </row>
    <row r="17" spans="1:14" ht="15" thickBot="1" x14ac:dyDescent="0.25">
      <c r="A17" s="212"/>
      <c r="B17" s="213"/>
      <c r="C17" s="218"/>
      <c r="D17" s="12"/>
      <c r="F17" s="47" t="s">
        <v>20</v>
      </c>
      <c r="G17" s="42"/>
      <c r="H17" s="49"/>
      <c r="I17" s="53"/>
      <c r="J17" s="52"/>
      <c r="K17" s="16" t="s">
        <v>21</v>
      </c>
      <c r="L17" s="16"/>
      <c r="M17" s="17"/>
    </row>
    <row r="18" spans="1:14" ht="15.75" customHeight="1" thickBot="1" x14ac:dyDescent="0.3">
      <c r="A18" s="28" t="s">
        <v>19</v>
      </c>
      <c r="B18" s="19"/>
      <c r="C18" s="18"/>
      <c r="D18" s="18"/>
      <c r="E18" s="29"/>
      <c r="F18" s="171" t="s">
        <v>74</v>
      </c>
      <c r="G18" s="172"/>
      <c r="H18" s="173"/>
      <c r="I18" s="88" t="s">
        <v>22</v>
      </c>
      <c r="J18" s="169"/>
      <c r="K18" s="169"/>
      <c r="L18" s="169"/>
      <c r="M18" s="170"/>
    </row>
    <row r="19" spans="1:14" ht="15" customHeight="1" thickBot="1" x14ac:dyDescent="0.25">
      <c r="A19" s="208" t="s">
        <v>27</v>
      </c>
      <c r="B19" s="209"/>
      <c r="C19" s="209"/>
      <c r="D19" s="210"/>
      <c r="E19" s="66" t="s">
        <v>28</v>
      </c>
      <c r="F19" s="195" t="s">
        <v>75</v>
      </c>
      <c r="G19" s="196"/>
      <c r="H19" s="197"/>
      <c r="I19" s="189" t="s">
        <v>73</v>
      </c>
      <c r="J19" s="190"/>
      <c r="K19" s="190"/>
      <c r="L19" s="190"/>
      <c r="M19" s="191"/>
    </row>
    <row r="20" spans="1:14" ht="14.25" customHeight="1" x14ac:dyDescent="0.2">
      <c r="A20" s="205" t="s">
        <v>52</v>
      </c>
      <c r="B20" s="206"/>
      <c r="C20" s="206"/>
      <c r="D20" s="207"/>
      <c r="E20" s="93">
        <v>1</v>
      </c>
      <c r="F20" s="198"/>
      <c r="G20" s="196"/>
      <c r="H20" s="197"/>
      <c r="I20" s="189"/>
      <c r="J20" s="190"/>
      <c r="K20" s="190"/>
      <c r="L20" s="190"/>
      <c r="M20" s="191"/>
    </row>
    <row r="21" spans="1:14" ht="14.25" customHeight="1" x14ac:dyDescent="0.2">
      <c r="A21" s="205"/>
      <c r="B21" s="206"/>
      <c r="C21" s="206"/>
      <c r="D21" s="207"/>
      <c r="E21" s="67"/>
      <c r="F21" s="198"/>
      <c r="G21" s="196"/>
      <c r="H21" s="197"/>
      <c r="I21" s="189"/>
      <c r="J21" s="190"/>
      <c r="K21" s="190"/>
      <c r="L21" s="190"/>
      <c r="M21" s="191"/>
    </row>
    <row r="22" spans="1:14" ht="15" customHeight="1" thickBot="1" x14ac:dyDescent="0.25">
      <c r="A22" s="205"/>
      <c r="B22" s="206"/>
      <c r="C22" s="206"/>
      <c r="D22" s="207"/>
      <c r="E22" s="30"/>
      <c r="F22" s="199"/>
      <c r="G22" s="200"/>
      <c r="H22" s="201"/>
      <c r="I22" s="192"/>
      <c r="J22" s="193"/>
      <c r="K22" s="193"/>
      <c r="L22" s="193"/>
      <c r="M22" s="194"/>
    </row>
    <row r="23" spans="1:14" ht="15" thickBot="1" x14ac:dyDescent="0.25">
      <c r="A23" s="7"/>
      <c r="B23" s="7"/>
      <c r="C23" s="243" t="s">
        <v>42</v>
      </c>
      <c r="D23" s="244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14" ht="15" thickBot="1" x14ac:dyDescent="0.25">
      <c r="A24" s="183" t="s">
        <v>49</v>
      </c>
      <c r="B24" s="184"/>
      <c r="C24" s="63" t="s">
        <v>43</v>
      </c>
      <c r="D24" s="31" t="s">
        <v>44</v>
      </c>
      <c r="E24" s="37" t="s">
        <v>45</v>
      </c>
      <c r="F24" s="38"/>
      <c r="G24" s="231" t="s">
        <v>46</v>
      </c>
      <c r="H24" s="250"/>
      <c r="I24" s="230" t="s">
        <v>47</v>
      </c>
      <c r="J24" s="231"/>
      <c r="K24" s="231"/>
      <c r="L24" s="231"/>
      <c r="M24" s="232"/>
    </row>
    <row r="25" spans="1:14" ht="15" customHeight="1" x14ac:dyDescent="0.2">
      <c r="A25" s="185"/>
      <c r="B25" s="186"/>
      <c r="C25" s="237"/>
      <c r="D25" s="239"/>
      <c r="E25" s="241"/>
      <c r="F25" s="39" t="s">
        <v>23</v>
      </c>
      <c r="G25" s="34" t="s">
        <v>67</v>
      </c>
      <c r="H25" s="113">
        <v>2021</v>
      </c>
      <c r="I25" s="35">
        <v>2022</v>
      </c>
      <c r="J25" s="32">
        <v>2023</v>
      </c>
      <c r="K25" s="32">
        <v>2024</v>
      </c>
      <c r="L25" s="32">
        <v>2025</v>
      </c>
      <c r="M25" s="36" t="s">
        <v>68</v>
      </c>
    </row>
    <row r="26" spans="1:14" x14ac:dyDescent="0.2">
      <c r="A26" s="185"/>
      <c r="B26" s="186"/>
      <c r="C26" s="238"/>
      <c r="D26" s="240"/>
      <c r="E26" s="242"/>
      <c r="F26" s="73" t="s">
        <v>50</v>
      </c>
      <c r="G26" s="74">
        <v>2</v>
      </c>
      <c r="H26" s="114">
        <v>3</v>
      </c>
      <c r="I26" s="76">
        <v>4</v>
      </c>
      <c r="J26" s="77">
        <v>5</v>
      </c>
      <c r="K26" s="77">
        <v>6</v>
      </c>
      <c r="L26" s="77">
        <v>7</v>
      </c>
      <c r="M26" s="75">
        <v>8</v>
      </c>
    </row>
    <row r="27" spans="1:14" x14ac:dyDescent="0.2">
      <c r="A27" s="187"/>
      <c r="B27" s="188"/>
      <c r="C27" s="235" t="s">
        <v>24</v>
      </c>
      <c r="D27" s="236"/>
      <c r="E27" s="175"/>
      <c r="F27" s="108">
        <f>+H27+I27+J27+K27+L27+M27+G27</f>
        <v>923125.45</v>
      </c>
      <c r="G27" s="99">
        <f>SUM(G28:G34)</f>
        <v>0</v>
      </c>
      <c r="H27" s="115">
        <f>SUM(H28:H34)</f>
        <v>8762.91</v>
      </c>
      <c r="I27" s="123">
        <f>+I28+I29+I30+I31+I32+I33+I34</f>
        <v>293290.90000000002</v>
      </c>
      <c r="J27" s="99">
        <f>+J28+J29+J30+J31+J32+J33+J34</f>
        <v>621071.64</v>
      </c>
      <c r="K27" s="123">
        <f>+K28+K29+K30+K31+K32+K33+K34</f>
        <v>0</v>
      </c>
      <c r="L27" s="123">
        <f>+L28+L29+L30+L31+L32+L33+L34</f>
        <v>0</v>
      </c>
      <c r="M27" s="123">
        <f>+M28+M29+M30+M31+M32+M33+M34</f>
        <v>0</v>
      </c>
      <c r="N27" s="141"/>
    </row>
    <row r="28" spans="1:14" x14ac:dyDescent="0.2">
      <c r="A28" s="70"/>
      <c r="B28" s="70"/>
      <c r="C28" s="71"/>
      <c r="D28" s="78" t="s">
        <v>51</v>
      </c>
      <c r="E28" s="160" t="s">
        <v>56</v>
      </c>
      <c r="F28" s="108">
        <f>+H28+I28+J28+K28+L28+M28+G28</f>
        <v>41746.65</v>
      </c>
      <c r="G28" s="100"/>
      <c r="H28" s="116"/>
      <c r="I28" s="124">
        <v>33270.89</v>
      </c>
      <c r="J28" s="100">
        <v>8475.76</v>
      </c>
      <c r="K28" s="82"/>
      <c r="L28" s="82"/>
      <c r="M28" s="125"/>
      <c r="N28" s="141"/>
    </row>
    <row r="29" spans="1:14" x14ac:dyDescent="0.2">
      <c r="A29" s="70"/>
      <c r="B29" s="70"/>
      <c r="C29" s="71"/>
      <c r="D29" s="72"/>
      <c r="E29" s="161" t="s">
        <v>59</v>
      </c>
      <c r="F29" s="108">
        <f t="shared" ref="F29:F34" si="0">+G29+H29+I29+J29+K29+L29+M29</f>
        <v>840367.40999999992</v>
      </c>
      <c r="G29" s="100"/>
      <c r="H29" s="116"/>
      <c r="I29" s="124">
        <v>248450.82</v>
      </c>
      <c r="J29" s="100">
        <v>591916.59</v>
      </c>
      <c r="K29" s="82"/>
      <c r="L29" s="82"/>
      <c r="M29" s="125"/>
      <c r="N29" s="141"/>
    </row>
    <row r="30" spans="1:14" x14ac:dyDescent="0.2">
      <c r="A30" s="70"/>
      <c r="B30" s="70"/>
      <c r="C30" s="71"/>
      <c r="D30" s="72"/>
      <c r="E30" s="162" t="s">
        <v>58</v>
      </c>
      <c r="F30" s="108">
        <f t="shared" si="0"/>
        <v>27139.279999999999</v>
      </c>
      <c r="G30" s="101"/>
      <c r="H30" s="144"/>
      <c r="I30" s="124">
        <v>8034.92</v>
      </c>
      <c r="J30" s="100">
        <v>19104.36</v>
      </c>
      <c r="K30" s="146"/>
      <c r="L30" s="83"/>
      <c r="M30" s="127"/>
      <c r="N30" s="141"/>
    </row>
    <row r="31" spans="1:14" x14ac:dyDescent="0.2">
      <c r="A31" s="70"/>
      <c r="B31" s="70"/>
      <c r="C31" s="71"/>
      <c r="D31" s="72"/>
      <c r="E31" s="161" t="s">
        <v>61</v>
      </c>
      <c r="F31" s="108">
        <f t="shared" si="0"/>
        <v>13872.110000000039</v>
      </c>
      <c r="G31" s="100"/>
      <c r="H31" s="116">
        <v>8762.91</v>
      </c>
      <c r="I31" s="124">
        <v>3534.2700000000023</v>
      </c>
      <c r="J31" s="100">
        <v>1574.9300000000367</v>
      </c>
      <c r="K31" s="82"/>
      <c r="L31" s="82"/>
      <c r="M31" s="125"/>
      <c r="N31" s="141"/>
    </row>
    <row r="32" spans="1:14" x14ac:dyDescent="0.2">
      <c r="A32" s="70"/>
      <c r="B32" s="70"/>
      <c r="C32" s="71"/>
      <c r="D32" s="72"/>
      <c r="E32" s="161" t="s">
        <v>63</v>
      </c>
      <c r="F32" s="108">
        <f t="shared" si="0"/>
        <v>0</v>
      </c>
      <c r="G32" s="155"/>
      <c r="H32" s="156"/>
      <c r="I32" s="157"/>
      <c r="J32" s="155"/>
      <c r="K32" s="158"/>
      <c r="L32" s="158"/>
      <c r="M32" s="159"/>
      <c r="N32" s="141"/>
    </row>
    <row r="33" spans="1:15" x14ac:dyDescent="0.2">
      <c r="A33" s="70"/>
      <c r="B33" s="70"/>
      <c r="C33" s="71"/>
      <c r="D33" s="72"/>
      <c r="E33" s="161"/>
      <c r="F33" s="108">
        <f t="shared" si="0"/>
        <v>0</v>
      </c>
      <c r="G33" s="155"/>
      <c r="H33" s="156"/>
      <c r="I33" s="157"/>
      <c r="J33" s="155"/>
      <c r="K33" s="158"/>
      <c r="L33" s="158"/>
      <c r="M33" s="159"/>
      <c r="N33" s="141"/>
    </row>
    <row r="34" spans="1:15" ht="15" thickBot="1" x14ac:dyDescent="0.25">
      <c r="A34" s="70"/>
      <c r="B34" s="70"/>
      <c r="C34" s="71"/>
      <c r="D34" s="72"/>
      <c r="E34" s="161"/>
      <c r="F34" s="108">
        <f t="shared" si="0"/>
        <v>0</v>
      </c>
      <c r="G34" s="102"/>
      <c r="H34" s="118"/>
      <c r="I34" s="128"/>
      <c r="J34" s="166"/>
      <c r="K34" s="84"/>
      <c r="L34" s="84"/>
      <c r="M34" s="129"/>
      <c r="N34" s="141"/>
    </row>
    <row r="35" spans="1:15" ht="15.75" thickTop="1" thickBot="1" x14ac:dyDescent="0.25">
      <c r="A35" s="7"/>
      <c r="B35" s="7"/>
      <c r="C35" s="247" t="s">
        <v>25</v>
      </c>
      <c r="D35" s="248"/>
      <c r="E35" s="249"/>
      <c r="F35" s="108">
        <f>+H35+I35+J35+K35+L35+M35+G35</f>
        <v>923125.44666666677</v>
      </c>
      <c r="G35" s="79">
        <f>G36+G45</f>
        <v>0</v>
      </c>
      <c r="H35" s="115">
        <v>8762.91</v>
      </c>
      <c r="I35" s="115">
        <v>293290.90000000002</v>
      </c>
      <c r="J35" s="115">
        <v>621071.63666666672</v>
      </c>
      <c r="K35" s="79">
        <f>K36+K45</f>
        <v>0</v>
      </c>
      <c r="L35" s="79">
        <f>L36+L45</f>
        <v>0</v>
      </c>
      <c r="M35" s="131">
        <f>M36+M45</f>
        <v>0</v>
      </c>
      <c r="N35" s="141"/>
      <c r="O35" s="94"/>
    </row>
    <row r="36" spans="1:15" ht="15.75" customHeight="1" thickBot="1" x14ac:dyDescent="0.3">
      <c r="A36" s="256" t="s">
        <v>48</v>
      </c>
      <c r="B36" s="257"/>
      <c r="C36" s="222" t="s">
        <v>31</v>
      </c>
      <c r="D36" s="203"/>
      <c r="E36" s="227"/>
      <c r="F36" s="109">
        <f t="shared" ref="F36:F57" si="1">SUM(G36:M36)</f>
        <v>411963.43</v>
      </c>
      <c r="G36" s="103">
        <f t="shared" ref="G36:M36" si="2">SUM(G37:G44)</f>
        <v>0</v>
      </c>
      <c r="H36" s="119">
        <v>0</v>
      </c>
      <c r="I36" s="132">
        <v>134706.83000000002</v>
      </c>
      <c r="J36" s="80">
        <v>277256.59999999998</v>
      </c>
      <c r="K36" s="80">
        <f t="shared" si="2"/>
        <v>0</v>
      </c>
      <c r="L36" s="80">
        <f t="shared" si="2"/>
        <v>0</v>
      </c>
      <c r="M36" s="133">
        <f t="shared" si="2"/>
        <v>0</v>
      </c>
      <c r="N36" s="141"/>
      <c r="O36" s="94"/>
    </row>
    <row r="37" spans="1:15" ht="15" x14ac:dyDescent="0.25">
      <c r="A37" s="185"/>
      <c r="B37" s="186"/>
      <c r="C37" s="251" t="s">
        <v>66</v>
      </c>
      <c r="D37" s="252"/>
      <c r="E37" s="253"/>
      <c r="F37" s="110"/>
      <c r="G37" s="104"/>
      <c r="H37" s="120"/>
      <c r="I37" s="134"/>
      <c r="J37" s="85"/>
      <c r="K37" s="85"/>
      <c r="L37" s="85"/>
      <c r="M37" s="135"/>
      <c r="N37" s="141"/>
      <c r="O37" s="95"/>
    </row>
    <row r="38" spans="1:15" ht="15" customHeight="1" x14ac:dyDescent="0.2">
      <c r="A38" s="185"/>
      <c r="B38" s="186"/>
      <c r="C38" s="175" t="s">
        <v>65</v>
      </c>
      <c r="D38" s="176"/>
      <c r="E38" s="176"/>
      <c r="F38" s="110">
        <f t="shared" si="1"/>
        <v>20455.86</v>
      </c>
      <c r="G38" s="101"/>
      <c r="H38" s="117"/>
      <c r="I38" s="145">
        <v>16302.74</v>
      </c>
      <c r="J38" s="146">
        <v>4153.12</v>
      </c>
      <c r="K38" s="146"/>
      <c r="L38" s="83"/>
      <c r="M38" s="127"/>
      <c r="N38" s="141"/>
      <c r="O38" s="95"/>
    </row>
    <row r="39" spans="1:15" ht="15" customHeight="1" x14ac:dyDescent="0.2">
      <c r="A39" s="185"/>
      <c r="B39" s="186"/>
      <c r="C39" s="96"/>
      <c r="D39" s="140"/>
      <c r="E39" s="140" t="s">
        <v>59</v>
      </c>
      <c r="F39" s="110">
        <f>+H39+I39</f>
        <v>110625.41</v>
      </c>
      <c r="G39" s="101"/>
      <c r="H39" s="117"/>
      <c r="I39" s="145">
        <v>110625.41</v>
      </c>
      <c r="J39" s="146">
        <v>263610.21000000002</v>
      </c>
      <c r="K39" s="146"/>
      <c r="L39" s="83"/>
      <c r="M39" s="127"/>
      <c r="N39" s="141"/>
      <c r="O39" s="95"/>
    </row>
    <row r="40" spans="1:15" x14ac:dyDescent="0.2">
      <c r="A40" s="185"/>
      <c r="B40" s="186"/>
      <c r="C40" s="175" t="s">
        <v>58</v>
      </c>
      <c r="D40" s="176"/>
      <c r="E40" s="176"/>
      <c r="F40" s="110">
        <f>+I40+J40+K40</f>
        <v>12389.669999999998</v>
      </c>
      <c r="G40" s="101"/>
      <c r="H40" s="117"/>
      <c r="I40" s="145">
        <v>3668.12</v>
      </c>
      <c r="J40" s="146">
        <v>8721.5499999999993</v>
      </c>
      <c r="K40" s="146"/>
      <c r="L40" s="83"/>
      <c r="M40" s="127"/>
      <c r="N40" s="141"/>
      <c r="O40" s="95"/>
    </row>
    <row r="41" spans="1:15" x14ac:dyDescent="0.2">
      <c r="A41" s="185"/>
      <c r="B41" s="186"/>
      <c r="C41" s="254" t="s">
        <v>62</v>
      </c>
      <c r="D41" s="255"/>
      <c r="E41" s="255"/>
      <c r="F41" s="110">
        <f t="shared" si="1"/>
        <v>4882.2800000000007</v>
      </c>
      <c r="G41" s="101"/>
      <c r="H41" s="117"/>
      <c r="I41" s="145">
        <v>4110.5600000000004</v>
      </c>
      <c r="J41" s="146">
        <v>771.72</v>
      </c>
      <c r="K41" s="146"/>
      <c r="L41" s="83"/>
      <c r="M41" s="127"/>
      <c r="N41" s="141"/>
      <c r="O41" s="95"/>
    </row>
    <row r="42" spans="1:15" x14ac:dyDescent="0.2">
      <c r="A42" s="185"/>
      <c r="B42" s="186"/>
      <c r="C42" s="96"/>
      <c r="D42" s="140"/>
      <c r="E42" s="140" t="s">
        <v>63</v>
      </c>
      <c r="F42" s="165"/>
      <c r="G42" s="106"/>
      <c r="H42" s="122"/>
      <c r="I42" s="149"/>
      <c r="J42" s="150"/>
      <c r="K42" s="150"/>
      <c r="L42" s="98"/>
      <c r="M42" s="137"/>
      <c r="N42" s="141"/>
      <c r="O42" s="95"/>
    </row>
    <row r="43" spans="1:15" x14ac:dyDescent="0.2">
      <c r="A43" s="185"/>
      <c r="B43" s="186"/>
      <c r="C43" s="154"/>
      <c r="D43" s="72"/>
      <c r="E43" s="72"/>
      <c r="F43" s="139"/>
      <c r="G43" s="106"/>
      <c r="H43" s="122"/>
      <c r="I43" s="149"/>
      <c r="J43" s="150"/>
      <c r="K43" s="150"/>
      <c r="L43" s="98"/>
      <c r="M43" s="137"/>
      <c r="N43" s="141"/>
      <c r="O43" s="95"/>
    </row>
    <row r="44" spans="1:15" ht="15" thickBot="1" x14ac:dyDescent="0.25">
      <c r="A44" s="185"/>
      <c r="B44" s="186"/>
      <c r="C44" s="177"/>
      <c r="D44" s="178"/>
      <c r="E44" s="178"/>
      <c r="F44" s="111">
        <f t="shared" si="1"/>
        <v>0</v>
      </c>
      <c r="G44" s="105"/>
      <c r="H44" s="121"/>
      <c r="I44" s="147"/>
      <c r="J44" s="148"/>
      <c r="K44" s="148"/>
      <c r="L44" s="97"/>
      <c r="M44" s="136"/>
      <c r="N44" s="141"/>
      <c r="O44" s="95"/>
    </row>
    <row r="45" spans="1:15" ht="15.75" thickBot="1" x14ac:dyDescent="0.3">
      <c r="A45" s="179" t="s">
        <v>29</v>
      </c>
      <c r="B45" s="180"/>
      <c r="C45" s="202" t="s">
        <v>30</v>
      </c>
      <c r="D45" s="203"/>
      <c r="E45" s="204"/>
      <c r="F45" s="109">
        <f t="shared" si="1"/>
        <v>17312.660433333331</v>
      </c>
      <c r="G45" s="103">
        <f t="shared" ref="G45:M45" si="3">SUM(G46:G52)</f>
        <v>0</v>
      </c>
      <c r="H45" s="119">
        <v>8762.91</v>
      </c>
      <c r="I45" s="132">
        <v>1311.4537666666665</v>
      </c>
      <c r="J45" s="80">
        <v>7238.2966666666662</v>
      </c>
      <c r="K45" s="80">
        <f t="shared" si="3"/>
        <v>0</v>
      </c>
      <c r="L45" s="80">
        <f t="shared" si="3"/>
        <v>0</v>
      </c>
      <c r="M45" s="133">
        <f t="shared" si="3"/>
        <v>0</v>
      </c>
      <c r="N45" s="141"/>
    </row>
    <row r="46" spans="1:15" ht="15" x14ac:dyDescent="0.25">
      <c r="A46" s="181"/>
      <c r="B46" s="182"/>
      <c r="C46" s="174" t="s">
        <v>57</v>
      </c>
      <c r="D46" s="174"/>
      <c r="E46" s="174"/>
      <c r="F46" s="110">
        <f t="shared" si="1"/>
        <v>0</v>
      </c>
      <c r="G46" s="107"/>
      <c r="H46" s="151"/>
      <c r="I46" s="152"/>
      <c r="J46" s="153"/>
      <c r="K46" s="153"/>
      <c r="L46" s="86"/>
      <c r="M46" s="138"/>
      <c r="N46" s="141"/>
    </row>
    <row r="47" spans="1:15" x14ac:dyDescent="0.2">
      <c r="A47" s="181"/>
      <c r="B47" s="182"/>
      <c r="C47" s="175" t="s">
        <v>59</v>
      </c>
      <c r="D47" s="176"/>
      <c r="E47" s="176"/>
      <c r="F47" s="110">
        <f t="shared" si="1"/>
        <v>0</v>
      </c>
      <c r="G47" s="101"/>
      <c r="H47" s="144"/>
      <c r="I47" s="152"/>
      <c r="J47" s="153"/>
      <c r="K47" s="146"/>
      <c r="L47" s="83"/>
      <c r="M47" s="127"/>
      <c r="N47" s="141"/>
    </row>
    <row r="48" spans="1:15" x14ac:dyDescent="0.2">
      <c r="A48" s="181"/>
      <c r="B48" s="182"/>
      <c r="C48" s="175" t="s">
        <v>58</v>
      </c>
      <c r="D48" s="176"/>
      <c r="E48" s="176"/>
      <c r="F48" s="110">
        <f t="shared" si="1"/>
        <v>8449.7504333333327</v>
      </c>
      <c r="G48" s="101"/>
      <c r="H48" s="144"/>
      <c r="I48" s="152">
        <v>1311.4537666666665</v>
      </c>
      <c r="J48" s="153">
        <v>7138.2966666666662</v>
      </c>
      <c r="K48" s="146"/>
      <c r="L48" s="83"/>
      <c r="M48" s="127"/>
      <c r="N48" s="141"/>
    </row>
    <row r="49" spans="1:16" x14ac:dyDescent="0.2">
      <c r="A49" s="181"/>
      <c r="B49" s="182"/>
      <c r="C49" s="175" t="s">
        <v>60</v>
      </c>
      <c r="D49" s="176"/>
      <c r="E49" s="176"/>
      <c r="F49" s="110">
        <f t="shared" si="1"/>
        <v>8862.91</v>
      </c>
      <c r="G49" s="101"/>
      <c r="H49" s="144">
        <v>8762.91</v>
      </c>
      <c r="I49" s="152">
        <v>0</v>
      </c>
      <c r="J49" s="153">
        <v>100</v>
      </c>
      <c r="K49" s="146"/>
      <c r="L49" s="83"/>
      <c r="M49" s="127"/>
      <c r="N49" s="141"/>
    </row>
    <row r="50" spans="1:16" x14ac:dyDescent="0.2">
      <c r="A50" s="181"/>
      <c r="B50" s="182"/>
      <c r="C50" s="163"/>
      <c r="D50" s="8"/>
      <c r="E50" s="164" t="s">
        <v>63</v>
      </c>
      <c r="F50" s="110">
        <f>SUM(G50:M50)</f>
        <v>0</v>
      </c>
      <c r="G50" s="101"/>
      <c r="H50" s="144"/>
      <c r="I50" s="145"/>
      <c r="J50" s="146"/>
      <c r="K50" s="146"/>
      <c r="L50" s="83"/>
      <c r="M50" s="127"/>
      <c r="N50" s="141"/>
    </row>
    <row r="51" spans="1:16" x14ac:dyDescent="0.2">
      <c r="A51" s="181"/>
      <c r="B51" s="182"/>
      <c r="E51" s="72"/>
      <c r="F51" s="110"/>
      <c r="G51" s="101"/>
      <c r="H51" s="144"/>
      <c r="I51" s="145"/>
      <c r="J51" s="146"/>
      <c r="K51" s="146"/>
      <c r="L51" s="83"/>
      <c r="M51" s="127"/>
      <c r="N51" s="141"/>
    </row>
    <row r="52" spans="1:16" ht="15" thickBot="1" x14ac:dyDescent="0.25">
      <c r="A52" s="181"/>
      <c r="B52" s="182"/>
      <c r="C52" s="177"/>
      <c r="D52" s="178"/>
      <c r="E52" s="178"/>
      <c r="F52" s="110">
        <f t="shared" si="1"/>
        <v>0</v>
      </c>
      <c r="G52" s="101"/>
      <c r="H52" s="117"/>
      <c r="I52" s="126"/>
      <c r="J52" s="83"/>
      <c r="K52" s="83"/>
      <c r="L52" s="83"/>
      <c r="M52" s="127"/>
      <c r="N52" s="141"/>
    </row>
    <row r="53" spans="1:16" ht="15.75" thickBot="1" x14ac:dyDescent="0.3">
      <c r="A53" s="179" t="s">
        <v>79</v>
      </c>
      <c r="B53" s="180"/>
      <c r="C53" s="202" t="s">
        <v>77</v>
      </c>
      <c r="D53" s="203"/>
      <c r="E53" s="204"/>
      <c r="F53" s="109">
        <f t="shared" si="1"/>
        <v>493849.35623333335</v>
      </c>
      <c r="G53" s="103">
        <f t="shared" ref="G53:M53" si="4">SUM(G54:G60)</f>
        <v>0</v>
      </c>
      <c r="H53" s="119">
        <v>0</v>
      </c>
      <c r="I53" s="132">
        <v>157272.61623333333</v>
      </c>
      <c r="J53" s="80">
        <v>336576.74000000005</v>
      </c>
      <c r="K53" s="80">
        <f t="shared" si="4"/>
        <v>0</v>
      </c>
      <c r="L53" s="80">
        <f t="shared" si="4"/>
        <v>0</v>
      </c>
      <c r="M53" s="133">
        <f t="shared" si="4"/>
        <v>0</v>
      </c>
      <c r="N53" s="141"/>
    </row>
    <row r="54" spans="1:16" ht="15" x14ac:dyDescent="0.25">
      <c r="A54" s="181"/>
      <c r="B54" s="182"/>
      <c r="C54" s="174" t="s">
        <v>78</v>
      </c>
      <c r="D54" s="174"/>
      <c r="E54" s="174"/>
      <c r="F54" s="110">
        <f t="shared" si="1"/>
        <v>21290.79</v>
      </c>
      <c r="G54" s="107"/>
      <c r="H54" s="151"/>
      <c r="I54" s="152">
        <v>16968.150000000001</v>
      </c>
      <c r="J54" s="152">
        <v>4322.6400000000003</v>
      </c>
      <c r="K54" s="153"/>
      <c r="L54" s="86"/>
      <c r="M54" s="138"/>
      <c r="O54"/>
      <c r="P54"/>
    </row>
    <row r="55" spans="1:16" x14ac:dyDescent="0.2">
      <c r="A55" s="181"/>
      <c r="B55" s="182"/>
      <c r="C55" s="175" t="s">
        <v>59</v>
      </c>
      <c r="D55" s="176"/>
      <c r="E55" s="176"/>
      <c r="F55" s="110">
        <f t="shared" si="1"/>
        <v>466131.79000000004</v>
      </c>
      <c r="G55" s="101"/>
      <c r="H55" s="144"/>
      <c r="I55" s="152">
        <v>137825.41</v>
      </c>
      <c r="J55" s="152">
        <v>328306.38</v>
      </c>
      <c r="K55" s="146"/>
      <c r="L55" s="83"/>
      <c r="M55" s="127"/>
      <c r="O55"/>
      <c r="P55"/>
    </row>
    <row r="56" spans="1:16" x14ac:dyDescent="0.2">
      <c r="A56" s="181"/>
      <c r="B56" s="182"/>
      <c r="C56" s="175" t="s">
        <v>58</v>
      </c>
      <c r="D56" s="176"/>
      <c r="E56" s="176"/>
      <c r="F56" s="110">
        <f t="shared" si="1"/>
        <v>6299.8562333333339</v>
      </c>
      <c r="G56" s="101"/>
      <c r="H56" s="144"/>
      <c r="I56" s="152">
        <v>3055.3462333333337</v>
      </c>
      <c r="J56" s="152">
        <v>3244.51</v>
      </c>
      <c r="K56" s="146"/>
      <c r="L56" s="83"/>
      <c r="M56" s="127"/>
      <c r="O56"/>
      <c r="P56"/>
    </row>
    <row r="57" spans="1:16" x14ac:dyDescent="0.2">
      <c r="A57" s="181"/>
      <c r="B57" s="182"/>
      <c r="C57" s="175" t="s">
        <v>60</v>
      </c>
      <c r="D57" s="176"/>
      <c r="E57" s="176"/>
      <c r="F57" s="110">
        <f t="shared" si="1"/>
        <v>126.92000000000189</v>
      </c>
      <c r="G57" s="101"/>
      <c r="H57" s="144"/>
      <c r="I57" s="152">
        <v>-576.28999999999814</v>
      </c>
      <c r="J57" s="152">
        <v>703.21</v>
      </c>
      <c r="K57" s="146"/>
      <c r="L57" s="83"/>
      <c r="M57" s="127"/>
      <c r="O57"/>
      <c r="P57"/>
    </row>
    <row r="58" spans="1:16" x14ac:dyDescent="0.2">
      <c r="A58" s="181"/>
      <c r="B58" s="182"/>
      <c r="C58" s="163"/>
      <c r="D58" s="8"/>
      <c r="E58" s="164" t="s">
        <v>63</v>
      </c>
      <c r="F58" s="110">
        <f>SUM(G58:M58)</f>
        <v>0</v>
      </c>
      <c r="G58" s="101"/>
      <c r="H58" s="144"/>
      <c r="I58" s="145"/>
      <c r="J58" s="146"/>
      <c r="K58" s="146"/>
      <c r="L58" s="83"/>
      <c r="M58" s="127"/>
      <c r="O58"/>
      <c r="P58"/>
    </row>
    <row r="59" spans="1:16" customFormat="1" x14ac:dyDescent="0.2">
      <c r="A59" s="181"/>
      <c r="B59" s="182"/>
      <c r="C59" s="10"/>
      <c r="D59" s="10"/>
      <c r="E59" s="72"/>
      <c r="F59" s="110"/>
      <c r="G59" s="101"/>
      <c r="H59" s="144"/>
      <c r="I59" s="145"/>
      <c r="J59" s="146"/>
      <c r="K59" s="146"/>
      <c r="L59" s="83"/>
      <c r="M59" s="127"/>
    </row>
    <row r="60" spans="1:16" customFormat="1" ht="15" thickBot="1" x14ac:dyDescent="0.25">
      <c r="A60" s="181"/>
      <c r="B60" s="182"/>
      <c r="C60" s="177"/>
      <c r="D60" s="178"/>
      <c r="E60" s="178"/>
      <c r="F60" s="110">
        <f>SUM(G60:M60)</f>
        <v>0</v>
      </c>
      <c r="G60" s="101"/>
      <c r="H60" s="117"/>
      <c r="I60" s="126"/>
      <c r="J60" s="83"/>
      <c r="K60" s="83"/>
      <c r="L60" s="83"/>
      <c r="M60" s="127"/>
    </row>
    <row r="61" spans="1:16" customFormat="1" ht="15.75" thickBot="1" x14ac:dyDescent="0.3">
      <c r="A61" s="8"/>
      <c r="B61" s="68"/>
      <c r="C61" s="222" t="s">
        <v>26</v>
      </c>
      <c r="D61" s="203"/>
      <c r="E61" s="204"/>
      <c r="F61" s="112">
        <f>F36+F45+F53-F27</f>
        <v>-3.3333332976326346E-3</v>
      </c>
      <c r="G61" s="112">
        <f t="shared" ref="G61:M61" si="5">G36+G45+G53-G27</f>
        <v>0</v>
      </c>
      <c r="H61" s="112">
        <f t="shared" si="5"/>
        <v>0</v>
      </c>
      <c r="I61" s="112">
        <f t="shared" si="5"/>
        <v>0</v>
      </c>
      <c r="J61" s="112">
        <f t="shared" si="5"/>
        <v>-3.3333332976326346E-3</v>
      </c>
      <c r="K61" s="112">
        <f t="shared" si="5"/>
        <v>0</v>
      </c>
      <c r="L61" s="112">
        <f t="shared" si="5"/>
        <v>0</v>
      </c>
      <c r="M61" s="112">
        <f t="shared" si="5"/>
        <v>0</v>
      </c>
    </row>
    <row r="62" spans="1:16" customFormat="1" ht="15" x14ac:dyDescent="0.2">
      <c r="A62" s="22" t="s">
        <v>53</v>
      </c>
      <c r="B62" s="62"/>
      <c r="C62" s="56"/>
      <c r="D62" s="33" t="s">
        <v>69</v>
      </c>
      <c r="E62" s="7"/>
      <c r="F62" s="7"/>
      <c r="G62" s="7"/>
      <c r="H62" s="7"/>
      <c r="I62" s="7"/>
      <c r="J62" s="7"/>
      <c r="K62" s="7"/>
      <c r="L62" s="7"/>
      <c r="M62" s="21"/>
    </row>
    <row r="63" spans="1:16" customFormat="1" ht="15" x14ac:dyDescent="0.2">
      <c r="A63" s="22" t="s">
        <v>54</v>
      </c>
      <c r="B63" s="62"/>
      <c r="C63" s="10"/>
      <c r="D63" s="33" t="s">
        <v>69</v>
      </c>
      <c r="E63" s="7"/>
      <c r="F63" s="7"/>
      <c r="G63" s="7"/>
      <c r="H63" s="7"/>
      <c r="I63" s="7"/>
      <c r="J63" s="7"/>
      <c r="K63" s="7"/>
      <c r="L63" s="7"/>
      <c r="M63" s="21"/>
    </row>
    <row r="64" spans="1:16" customFormat="1" x14ac:dyDescent="0.2">
      <c r="A64" s="20"/>
      <c r="B64" s="10"/>
      <c r="C64" s="87" t="s">
        <v>55</v>
      </c>
      <c r="D64" s="91" t="s">
        <v>70</v>
      </c>
      <c r="E64" s="7"/>
      <c r="F64" s="7"/>
      <c r="G64" s="142"/>
      <c r="H64" s="7"/>
      <c r="I64" s="7"/>
      <c r="J64" s="7"/>
      <c r="K64" s="7"/>
      <c r="L64" s="7"/>
      <c r="M64" s="21"/>
    </row>
    <row r="65" spans="1:13" customFormat="1" x14ac:dyDescent="0.2">
      <c r="A65" s="20"/>
      <c r="B65" s="10"/>
      <c r="C65" s="87" t="s">
        <v>71</v>
      </c>
      <c r="D65" s="92"/>
      <c r="E65" s="7"/>
      <c r="F65" s="7"/>
      <c r="G65" s="142"/>
      <c r="H65" s="7"/>
      <c r="I65" s="7"/>
      <c r="J65" s="7"/>
      <c r="K65" s="7"/>
      <c r="L65" s="7"/>
      <c r="M65" s="21"/>
    </row>
    <row r="66" spans="1:13" customFormat="1" ht="15" x14ac:dyDescent="0.25">
      <c r="A66" s="219" t="s">
        <v>72</v>
      </c>
      <c r="B66" s="220"/>
      <c r="C66" s="220"/>
      <c r="D66" s="221"/>
      <c r="E66" s="6"/>
      <c r="F66" s="6"/>
      <c r="G66" s="143"/>
      <c r="H66" s="6"/>
      <c r="I66" s="6"/>
      <c r="J66" s="6"/>
      <c r="K66" s="6"/>
      <c r="L66" s="6"/>
      <c r="M66" s="23"/>
    </row>
    <row r="67" spans="1:13" customFormat="1" x14ac:dyDescent="0.2"/>
    <row r="68" spans="1:13" customFormat="1" x14ac:dyDescent="0.2"/>
    <row r="69" spans="1:13" customFormat="1" x14ac:dyDescent="0.2"/>
    <row r="70" spans="1:13" customFormat="1" x14ac:dyDescent="0.2"/>
    <row r="71" spans="1:13" customFormat="1" x14ac:dyDescent="0.2"/>
    <row r="72" spans="1:13" customFormat="1" x14ac:dyDescent="0.2"/>
    <row r="73" spans="1:13" customFormat="1" x14ac:dyDescent="0.2"/>
    <row r="74" spans="1:13" customFormat="1" x14ac:dyDescent="0.2"/>
    <row r="75" spans="1:13" customFormat="1" x14ac:dyDescent="0.2"/>
    <row r="76" spans="1:13" customFormat="1" x14ac:dyDescent="0.2"/>
    <row r="77" spans="1:13" customFormat="1" x14ac:dyDescent="0.2"/>
    <row r="78" spans="1:13" customFormat="1" x14ac:dyDescent="0.2"/>
    <row r="79" spans="1:13" customFormat="1" x14ac:dyDescent="0.2"/>
    <row r="80" spans="1:13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</sheetData>
  <mergeCells count="58">
    <mergeCell ref="A1:M1"/>
    <mergeCell ref="K3:K4"/>
    <mergeCell ref="A5:C5"/>
    <mergeCell ref="A6:C6"/>
    <mergeCell ref="A7:C7"/>
    <mergeCell ref="A8:C8"/>
    <mergeCell ref="I9:J9"/>
    <mergeCell ref="K9:L9"/>
    <mergeCell ref="A10:C10"/>
    <mergeCell ref="I10:J10"/>
    <mergeCell ref="A11:C11"/>
    <mergeCell ref="I11:J11"/>
    <mergeCell ref="A12:C12"/>
    <mergeCell ref="A13:C13"/>
    <mergeCell ref="I13:J13"/>
    <mergeCell ref="A14:C14"/>
    <mergeCell ref="A15:C15"/>
    <mergeCell ref="A16:C16"/>
    <mergeCell ref="I16:J16"/>
    <mergeCell ref="A17:C17"/>
    <mergeCell ref="A19:D19"/>
    <mergeCell ref="F19:H22"/>
    <mergeCell ref="I19:M22"/>
    <mergeCell ref="A20:D20"/>
    <mergeCell ref="A21:D21"/>
    <mergeCell ref="A22:D22"/>
    <mergeCell ref="C23:M23"/>
    <mergeCell ref="A24:B27"/>
    <mergeCell ref="G24:H24"/>
    <mergeCell ref="I24:M24"/>
    <mergeCell ref="C25:C26"/>
    <mergeCell ref="D25:D26"/>
    <mergeCell ref="E25:E26"/>
    <mergeCell ref="C27:E27"/>
    <mergeCell ref="C35:E35"/>
    <mergeCell ref="A36:B44"/>
    <mergeCell ref="C36:E36"/>
    <mergeCell ref="C37:E37"/>
    <mergeCell ref="C38:E38"/>
    <mergeCell ref="C40:E40"/>
    <mergeCell ref="C41:E41"/>
    <mergeCell ref="C44:E44"/>
    <mergeCell ref="A45:B52"/>
    <mergeCell ref="C45:E45"/>
    <mergeCell ref="C46:E46"/>
    <mergeCell ref="C47:E47"/>
    <mergeCell ref="C48:E48"/>
    <mergeCell ref="C49:E49"/>
    <mergeCell ref="C52:E52"/>
    <mergeCell ref="C61:E61"/>
    <mergeCell ref="A66:D66"/>
    <mergeCell ref="A53:B60"/>
    <mergeCell ref="C53:E53"/>
    <mergeCell ref="C54:E54"/>
    <mergeCell ref="C55:E55"/>
    <mergeCell ref="C56:E56"/>
    <mergeCell ref="C57:E57"/>
    <mergeCell ref="C60:E60"/>
  </mergeCells>
  <pageMargins left="0.7" right="0.7" top="0.75" bottom="0.75" header="0.3" footer="0.3"/>
  <pageSetup paperSize="9" scale="46" orientation="portrait" r:id="rId1"/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4</xdr:col>
                    <xdr:colOff>638175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4</xdr:col>
                    <xdr:colOff>638175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4</xdr:col>
                    <xdr:colOff>638175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6</xdr:col>
                    <xdr:colOff>342900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4</xdr:col>
                    <xdr:colOff>638175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6</xdr:col>
                    <xdr:colOff>542925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4</xdr:col>
                    <xdr:colOff>638175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4</xdr:col>
                    <xdr:colOff>638175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1</xdr:col>
                    <xdr:colOff>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1</xdr:col>
                    <xdr:colOff>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1</xdr:col>
                    <xdr:colOff>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1</xdr:col>
                    <xdr:colOff>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1</xdr:col>
                    <xdr:colOff>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1</xdr:col>
                    <xdr:colOff>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12</xdr:col>
                    <xdr:colOff>638175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12</xdr:col>
                    <xdr:colOff>638175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12</xdr:col>
                    <xdr:colOff>638175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13</xdr:col>
                    <xdr:colOff>276225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638175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12</xdr:col>
                    <xdr:colOff>638175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2"/>
  <sheetViews>
    <sheetView view="pageBreakPreview" zoomScaleNormal="100" zoomScaleSheetLayoutView="100" workbookViewId="0">
      <selection activeCell="D5" sqref="D5"/>
    </sheetView>
  </sheetViews>
  <sheetFormatPr defaultRowHeight="14.25" x14ac:dyDescent="0.2"/>
  <cols>
    <col min="1" max="1" width="2.875" style="24" customWidth="1"/>
    <col min="2" max="2" width="2.75" style="10" customWidth="1"/>
    <col min="3" max="3" width="17.5" style="10" customWidth="1"/>
    <col min="4" max="4" width="15" style="10" customWidth="1"/>
    <col min="5" max="5" width="15.5" style="10" customWidth="1"/>
    <col min="6" max="13" width="15" style="10" customWidth="1"/>
    <col min="14" max="14" width="14.625" customWidth="1"/>
    <col min="15" max="15" width="9.875" style="10" bestFit="1" customWidth="1"/>
    <col min="16" max="16" width="11.5" style="10" customWidth="1"/>
    <col min="17" max="17" width="10.75" style="10" customWidth="1"/>
    <col min="18" max="18" width="10.375" style="10" customWidth="1"/>
    <col min="19" max="16384" width="9" style="10"/>
  </cols>
  <sheetData>
    <row r="1" spans="1:14" s="1" customFormat="1" ht="24" thickBot="1" x14ac:dyDescent="0.4">
      <c r="A1" s="223" t="s">
        <v>64</v>
      </c>
      <c r="B1" s="224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  <c r="N1"/>
    </row>
    <row r="2" spans="1:14" s="3" customFormat="1" ht="15.75" thickBot="1" x14ac:dyDescent="0.3">
      <c r="A2" s="2"/>
      <c r="K2" s="54" t="s">
        <v>34</v>
      </c>
      <c r="L2" s="55"/>
      <c r="M2" s="4"/>
      <c r="N2"/>
    </row>
    <row r="3" spans="1:14" s="3" customFormat="1" ht="15" x14ac:dyDescent="0.25">
      <c r="A3" s="69" t="s">
        <v>0</v>
      </c>
      <c r="K3" s="211" t="s">
        <v>2</v>
      </c>
      <c r="M3" s="4"/>
      <c r="N3"/>
    </row>
    <row r="4" spans="1:14" s="3" customFormat="1" x14ac:dyDescent="0.2">
      <c r="A4" s="2"/>
      <c r="D4" s="5" t="s">
        <v>32</v>
      </c>
      <c r="E4" s="5" t="s">
        <v>1</v>
      </c>
      <c r="F4" s="5"/>
      <c r="G4" s="5"/>
      <c r="H4" s="5"/>
      <c r="K4" s="211"/>
      <c r="M4" s="4"/>
      <c r="N4"/>
    </row>
    <row r="5" spans="1:14" s="3" customFormat="1" x14ac:dyDescent="0.2">
      <c r="A5" s="212" t="s">
        <v>33</v>
      </c>
      <c r="B5" s="213"/>
      <c r="C5" s="213"/>
      <c r="D5" s="167" t="s">
        <v>76</v>
      </c>
      <c r="E5" s="167"/>
      <c r="F5" s="167"/>
      <c r="G5" s="167"/>
      <c r="H5" s="167"/>
      <c r="J5" s="7"/>
      <c r="L5" s="10"/>
      <c r="M5" s="4"/>
      <c r="N5"/>
    </row>
    <row r="6" spans="1:14" x14ac:dyDescent="0.2">
      <c r="A6" s="212" t="s">
        <v>3</v>
      </c>
      <c r="B6" s="213"/>
      <c r="C6" s="213"/>
      <c r="D6" s="8"/>
      <c r="E6" s="81"/>
      <c r="F6" s="6"/>
      <c r="G6" s="9"/>
      <c r="H6" s="9"/>
      <c r="I6" s="9"/>
      <c r="J6" s="7"/>
      <c r="M6" s="11"/>
    </row>
    <row r="7" spans="1:14" x14ac:dyDescent="0.2">
      <c r="A7" s="212" t="s">
        <v>4</v>
      </c>
      <c r="B7" s="213"/>
      <c r="C7" s="213"/>
      <c r="D7" s="8"/>
      <c r="E7" s="81" t="s">
        <v>52</v>
      </c>
      <c r="F7" s="9"/>
      <c r="G7" s="9"/>
      <c r="H7" s="9"/>
      <c r="I7" s="9"/>
      <c r="J7" s="7"/>
      <c r="M7" s="11"/>
    </row>
    <row r="8" spans="1:14" ht="15" thickBot="1" x14ac:dyDescent="0.25">
      <c r="A8" s="212" t="s">
        <v>5</v>
      </c>
      <c r="B8" s="213"/>
      <c r="C8" s="213"/>
      <c r="E8" s="7"/>
      <c r="F8" s="7"/>
      <c r="G8" s="7"/>
      <c r="H8" s="12"/>
      <c r="I8" s="12"/>
      <c r="J8" s="12"/>
      <c r="M8" s="13"/>
    </row>
    <row r="9" spans="1:14" ht="15.75" thickTop="1" thickBot="1" x14ac:dyDescent="0.25">
      <c r="A9" s="25" t="s">
        <v>6</v>
      </c>
      <c r="B9" s="61"/>
      <c r="C9" s="26"/>
      <c r="D9" s="26" t="s">
        <v>36</v>
      </c>
      <c r="E9" s="43"/>
      <c r="F9" s="45" t="s">
        <v>7</v>
      </c>
      <c r="G9" s="40"/>
      <c r="H9" s="50" t="s">
        <v>8</v>
      </c>
      <c r="I9" s="233" t="s">
        <v>37</v>
      </c>
      <c r="J9" s="234"/>
      <c r="K9" s="228" t="s">
        <v>7</v>
      </c>
      <c r="L9" s="229"/>
      <c r="M9" s="27" t="s">
        <v>8</v>
      </c>
    </row>
    <row r="10" spans="1:14" ht="15" thickBot="1" x14ac:dyDescent="0.25">
      <c r="A10" s="212" t="s">
        <v>35</v>
      </c>
      <c r="B10" s="213"/>
      <c r="C10" s="218"/>
      <c r="D10" s="44"/>
      <c r="F10" s="57" t="s">
        <v>38</v>
      </c>
      <c r="G10" s="58"/>
      <c r="H10" s="59"/>
      <c r="I10" s="214"/>
      <c r="J10" s="215"/>
      <c r="K10" s="48" t="s">
        <v>9</v>
      </c>
      <c r="L10" s="14"/>
      <c r="M10" s="15"/>
    </row>
    <row r="11" spans="1:14" ht="15" thickBot="1" x14ac:dyDescent="0.25">
      <c r="A11" s="212"/>
      <c r="B11" s="213"/>
      <c r="C11" s="218"/>
      <c r="D11" s="7"/>
      <c r="F11" s="57" t="s">
        <v>39</v>
      </c>
      <c r="G11" s="58"/>
      <c r="H11" s="59"/>
      <c r="I11" s="216"/>
      <c r="J11" s="217"/>
      <c r="K11" s="48" t="s">
        <v>10</v>
      </c>
      <c r="L11" s="14"/>
      <c r="M11" s="15"/>
    </row>
    <row r="12" spans="1:14" ht="15" thickBot="1" x14ac:dyDescent="0.25">
      <c r="A12" s="212"/>
      <c r="B12" s="213"/>
      <c r="C12" s="218"/>
      <c r="D12" s="7"/>
      <c r="F12" s="46" t="s">
        <v>11</v>
      </c>
      <c r="G12" s="41"/>
      <c r="H12" s="89"/>
      <c r="I12" s="51"/>
      <c r="J12" s="11"/>
      <c r="K12" s="48" t="s">
        <v>12</v>
      </c>
      <c r="L12" s="14"/>
      <c r="M12" s="15"/>
    </row>
    <row r="13" spans="1:14" ht="15" thickBot="1" x14ac:dyDescent="0.25">
      <c r="A13" s="212"/>
      <c r="B13" s="213"/>
      <c r="C13" s="218"/>
      <c r="D13" s="7"/>
      <c r="F13" s="57" t="s">
        <v>40</v>
      </c>
      <c r="G13" s="58"/>
      <c r="H13" s="59"/>
      <c r="I13" s="216"/>
      <c r="J13" s="217"/>
      <c r="K13" s="48" t="s">
        <v>13</v>
      </c>
      <c r="L13" s="14"/>
      <c r="M13" s="15"/>
    </row>
    <row r="14" spans="1:14" x14ac:dyDescent="0.2">
      <c r="A14" s="212"/>
      <c r="B14" s="213"/>
      <c r="C14" s="218"/>
      <c r="D14" s="7"/>
      <c r="F14" s="46" t="s">
        <v>14</v>
      </c>
      <c r="G14" s="41"/>
      <c r="H14" s="90"/>
      <c r="I14" s="64"/>
      <c r="J14" s="65"/>
      <c r="K14" s="14" t="s">
        <v>15</v>
      </c>
      <c r="L14" s="14"/>
      <c r="M14" s="15"/>
    </row>
    <row r="15" spans="1:14" ht="15" thickBot="1" x14ac:dyDescent="0.25">
      <c r="A15" s="212"/>
      <c r="B15" s="213"/>
      <c r="C15" s="218"/>
      <c r="D15" s="7"/>
      <c r="F15" s="46" t="s">
        <v>16</v>
      </c>
      <c r="G15" s="41"/>
      <c r="H15" s="17"/>
      <c r="K15" s="14" t="s">
        <v>17</v>
      </c>
      <c r="L15" s="14"/>
      <c r="M15" s="15"/>
    </row>
    <row r="16" spans="1:14" ht="15" thickBot="1" x14ac:dyDescent="0.25">
      <c r="A16" s="212"/>
      <c r="B16" s="213"/>
      <c r="C16" s="218"/>
      <c r="D16" s="7"/>
      <c r="F16" s="57" t="s">
        <v>41</v>
      </c>
      <c r="G16" s="58"/>
      <c r="H16" s="60"/>
      <c r="I16" s="216"/>
      <c r="J16" s="217"/>
      <c r="K16" s="48" t="s">
        <v>18</v>
      </c>
      <c r="L16" s="14"/>
      <c r="M16" s="15"/>
    </row>
    <row r="17" spans="1:14" ht="15" thickBot="1" x14ac:dyDescent="0.25">
      <c r="A17" s="212"/>
      <c r="B17" s="213"/>
      <c r="C17" s="218"/>
      <c r="D17" s="12"/>
      <c r="F17" s="47" t="s">
        <v>20</v>
      </c>
      <c r="G17" s="42"/>
      <c r="H17" s="49"/>
      <c r="I17" s="53"/>
      <c r="J17" s="52"/>
      <c r="K17" s="16" t="s">
        <v>21</v>
      </c>
      <c r="L17" s="16"/>
      <c r="M17" s="17"/>
    </row>
    <row r="18" spans="1:14" ht="15.75" customHeight="1" thickBot="1" x14ac:dyDescent="0.3">
      <c r="A18" s="28" t="s">
        <v>19</v>
      </c>
      <c r="B18" s="19"/>
      <c r="C18" s="18"/>
      <c r="D18" s="18"/>
      <c r="E18" s="29"/>
      <c r="F18" s="171" t="s">
        <v>74</v>
      </c>
      <c r="G18" s="172"/>
      <c r="H18" s="173"/>
      <c r="I18" s="88" t="s">
        <v>22</v>
      </c>
      <c r="J18" s="169"/>
      <c r="K18" s="169"/>
      <c r="L18" s="169"/>
      <c r="M18" s="170"/>
    </row>
    <row r="19" spans="1:14" ht="15" customHeight="1" thickBot="1" x14ac:dyDescent="0.25">
      <c r="A19" s="208" t="s">
        <v>27</v>
      </c>
      <c r="B19" s="209"/>
      <c r="C19" s="209"/>
      <c r="D19" s="210"/>
      <c r="E19" s="66" t="s">
        <v>28</v>
      </c>
      <c r="F19" s="195" t="s">
        <v>75</v>
      </c>
      <c r="G19" s="196"/>
      <c r="H19" s="197"/>
      <c r="I19" s="189" t="s">
        <v>73</v>
      </c>
      <c r="J19" s="190"/>
      <c r="K19" s="190"/>
      <c r="L19" s="190"/>
      <c r="M19" s="191"/>
    </row>
    <row r="20" spans="1:14" ht="14.25" customHeight="1" x14ac:dyDescent="0.2">
      <c r="A20" s="205" t="s">
        <v>52</v>
      </c>
      <c r="B20" s="206"/>
      <c r="C20" s="206"/>
      <c r="D20" s="207"/>
      <c r="E20" s="93">
        <v>1</v>
      </c>
      <c r="F20" s="198"/>
      <c r="G20" s="196"/>
      <c r="H20" s="197"/>
      <c r="I20" s="189"/>
      <c r="J20" s="190"/>
      <c r="K20" s="190"/>
      <c r="L20" s="190"/>
      <c r="M20" s="191"/>
    </row>
    <row r="21" spans="1:14" ht="14.25" customHeight="1" x14ac:dyDescent="0.2">
      <c r="A21" s="205"/>
      <c r="B21" s="206"/>
      <c r="C21" s="206"/>
      <c r="D21" s="207"/>
      <c r="E21" s="67"/>
      <c r="F21" s="198"/>
      <c r="G21" s="196"/>
      <c r="H21" s="197"/>
      <c r="I21" s="189"/>
      <c r="J21" s="190"/>
      <c r="K21" s="190"/>
      <c r="L21" s="190"/>
      <c r="M21" s="191"/>
    </row>
    <row r="22" spans="1:14" ht="15" customHeight="1" thickBot="1" x14ac:dyDescent="0.25">
      <c r="A22" s="205"/>
      <c r="B22" s="206"/>
      <c r="C22" s="206"/>
      <c r="D22" s="207"/>
      <c r="E22" s="30"/>
      <c r="F22" s="199"/>
      <c r="G22" s="200"/>
      <c r="H22" s="201"/>
      <c r="I22" s="192"/>
      <c r="J22" s="193"/>
      <c r="K22" s="193"/>
      <c r="L22" s="193"/>
      <c r="M22" s="194"/>
    </row>
    <row r="23" spans="1:14" ht="15" thickBot="1" x14ac:dyDescent="0.25">
      <c r="A23" s="7"/>
      <c r="B23" s="7"/>
      <c r="C23" s="243" t="s">
        <v>42</v>
      </c>
      <c r="D23" s="244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14" ht="15" thickBot="1" x14ac:dyDescent="0.25">
      <c r="A24" s="183" t="s">
        <v>49</v>
      </c>
      <c r="B24" s="184"/>
      <c r="C24" s="63" t="s">
        <v>43</v>
      </c>
      <c r="D24" s="31" t="s">
        <v>44</v>
      </c>
      <c r="E24" s="37" t="s">
        <v>45</v>
      </c>
      <c r="F24" s="38"/>
      <c r="G24" s="231" t="s">
        <v>46</v>
      </c>
      <c r="H24" s="250"/>
      <c r="I24" s="230" t="s">
        <v>47</v>
      </c>
      <c r="J24" s="231"/>
      <c r="K24" s="231"/>
      <c r="L24" s="231"/>
      <c r="M24" s="232"/>
    </row>
    <row r="25" spans="1:14" ht="15" customHeight="1" x14ac:dyDescent="0.2">
      <c r="A25" s="185"/>
      <c r="B25" s="186"/>
      <c r="C25" s="237"/>
      <c r="D25" s="239"/>
      <c r="E25" s="241"/>
      <c r="F25" s="39" t="s">
        <v>23</v>
      </c>
      <c r="G25" s="34" t="s">
        <v>67</v>
      </c>
      <c r="H25" s="113">
        <v>2021</v>
      </c>
      <c r="I25" s="35">
        <v>2022</v>
      </c>
      <c r="J25" s="32">
        <v>2023</v>
      </c>
      <c r="K25" s="32">
        <v>2024</v>
      </c>
      <c r="L25" s="32">
        <v>2025</v>
      </c>
      <c r="M25" s="36" t="s">
        <v>68</v>
      </c>
    </row>
    <row r="26" spans="1:14" x14ac:dyDescent="0.2">
      <c r="A26" s="185"/>
      <c r="B26" s="186"/>
      <c r="C26" s="238"/>
      <c r="D26" s="240"/>
      <c r="E26" s="242"/>
      <c r="F26" s="73" t="s">
        <v>50</v>
      </c>
      <c r="G26" s="74">
        <v>2</v>
      </c>
      <c r="H26" s="114">
        <v>3</v>
      </c>
      <c r="I26" s="76">
        <v>4</v>
      </c>
      <c r="J26" s="77">
        <v>5</v>
      </c>
      <c r="K26" s="77">
        <v>6</v>
      </c>
      <c r="L26" s="77">
        <v>7</v>
      </c>
      <c r="M26" s="75">
        <v>8</v>
      </c>
    </row>
    <row r="27" spans="1:14" x14ac:dyDescent="0.2">
      <c r="A27" s="187"/>
      <c r="B27" s="188"/>
      <c r="C27" s="235" t="s">
        <v>24</v>
      </c>
      <c r="D27" s="236"/>
      <c r="E27" s="175"/>
      <c r="F27" s="108">
        <f>+H27+I27+J27+K27+L27+M27+G27</f>
        <v>141977.85</v>
      </c>
      <c r="G27" s="99">
        <f>SUM(G28:G34)</f>
        <v>0</v>
      </c>
      <c r="H27" s="115">
        <f>SUM(H28:H34)</f>
        <v>6301.43</v>
      </c>
      <c r="I27" s="123">
        <f>+I28+I29+I30+I31+I32+I33+I34</f>
        <v>44827.48</v>
      </c>
      <c r="J27" s="99">
        <f>+J28+J29+J30+J31+J32+J33+J34</f>
        <v>90848.94</v>
      </c>
      <c r="K27" s="123">
        <f>+K28+K29+K30+K31+K32+K33+K34</f>
        <v>0</v>
      </c>
      <c r="L27" s="123">
        <f>+L28+L29+L30+L31+L32+L33+L34</f>
        <v>0</v>
      </c>
      <c r="M27" s="123">
        <f>+M28+M29+M30+M31+M32+M33+M34</f>
        <v>0</v>
      </c>
      <c r="N27" s="141"/>
    </row>
    <row r="28" spans="1:14" x14ac:dyDescent="0.2">
      <c r="A28" s="70"/>
      <c r="B28" s="70"/>
      <c r="C28" s="71"/>
      <c r="D28" s="78" t="s">
        <v>51</v>
      </c>
      <c r="E28" s="160" t="s">
        <v>56</v>
      </c>
      <c r="F28" s="108">
        <f>+H28+I28+J28+K28+L28+M28+G28</f>
        <v>6015.15</v>
      </c>
      <c r="G28" s="100"/>
      <c r="H28" s="116"/>
      <c r="I28" s="116">
        <v>4793.8999999999996</v>
      </c>
      <c r="J28" s="116">
        <v>1221.25</v>
      </c>
      <c r="K28" s="82"/>
      <c r="L28" s="82"/>
      <c r="M28" s="125"/>
      <c r="N28" s="141"/>
    </row>
    <row r="29" spans="1:14" x14ac:dyDescent="0.2">
      <c r="A29" s="70"/>
      <c r="B29" s="70"/>
      <c r="C29" s="71"/>
      <c r="D29" s="72"/>
      <c r="E29" s="161" t="s">
        <v>59</v>
      </c>
      <c r="F29" s="108">
        <f t="shared" ref="F29:F34" si="0">+G29+H29+I29+J29+K29+L29+M29</f>
        <v>121239.69000000002</v>
      </c>
      <c r="G29" s="100"/>
      <c r="H29" s="116"/>
      <c r="I29" s="116">
        <v>35767.050000000003</v>
      </c>
      <c r="J29" s="116">
        <v>85472.640000000014</v>
      </c>
      <c r="K29" s="82"/>
      <c r="L29" s="82"/>
      <c r="M29" s="125"/>
      <c r="N29" s="141"/>
    </row>
    <row r="30" spans="1:14" x14ac:dyDescent="0.2">
      <c r="A30" s="70"/>
      <c r="B30" s="70"/>
      <c r="C30" s="71"/>
      <c r="D30" s="72"/>
      <c r="E30" s="162" t="s">
        <v>58</v>
      </c>
      <c r="F30" s="108">
        <f t="shared" si="0"/>
        <v>3910.42</v>
      </c>
      <c r="G30" s="101"/>
      <c r="H30" s="116"/>
      <c r="I30" s="116">
        <v>1157.73</v>
      </c>
      <c r="J30" s="116">
        <v>2752.69</v>
      </c>
      <c r="K30" s="146"/>
      <c r="L30" s="83"/>
      <c r="M30" s="127"/>
      <c r="N30" s="141"/>
    </row>
    <row r="31" spans="1:14" x14ac:dyDescent="0.2">
      <c r="A31" s="70"/>
      <c r="B31" s="70"/>
      <c r="C31" s="71"/>
      <c r="D31" s="72"/>
      <c r="E31" s="161" t="s">
        <v>61</v>
      </c>
      <c r="F31" s="108">
        <f t="shared" si="0"/>
        <v>10812.589999999987</v>
      </c>
      <c r="G31" s="100"/>
      <c r="H31" s="116">
        <v>6301.43</v>
      </c>
      <c r="I31" s="116">
        <v>3108.7999999999988</v>
      </c>
      <c r="J31" s="116">
        <v>1402.3599999999883</v>
      </c>
      <c r="K31" s="82"/>
      <c r="L31" s="82"/>
      <c r="M31" s="125"/>
      <c r="N31" s="141"/>
    </row>
    <row r="32" spans="1:14" x14ac:dyDescent="0.2">
      <c r="A32" s="70"/>
      <c r="B32" s="70"/>
      <c r="C32" s="71"/>
      <c r="D32" s="72"/>
      <c r="E32" s="161" t="s">
        <v>63</v>
      </c>
      <c r="F32" s="108">
        <f t="shared" si="0"/>
        <v>0</v>
      </c>
      <c r="G32" s="155"/>
      <c r="H32" s="156"/>
      <c r="I32" s="157"/>
      <c r="J32" s="155"/>
      <c r="K32" s="158"/>
      <c r="L32" s="158"/>
      <c r="M32" s="159"/>
      <c r="N32" s="141"/>
    </row>
    <row r="33" spans="1:15" x14ac:dyDescent="0.2">
      <c r="A33" s="70"/>
      <c r="B33" s="70"/>
      <c r="C33" s="71"/>
      <c r="D33" s="72"/>
      <c r="E33" s="161"/>
      <c r="F33" s="108">
        <f t="shared" si="0"/>
        <v>0</v>
      </c>
      <c r="G33" s="155"/>
      <c r="H33" s="156"/>
      <c r="I33" s="157"/>
      <c r="J33" s="155"/>
      <c r="K33" s="158"/>
      <c r="L33" s="158"/>
      <c r="M33" s="159"/>
      <c r="N33" s="141"/>
    </row>
    <row r="34" spans="1:15" ht="15" thickBot="1" x14ac:dyDescent="0.25">
      <c r="A34" s="70"/>
      <c r="B34" s="70"/>
      <c r="C34" s="71"/>
      <c r="D34" s="72"/>
      <c r="E34" s="161"/>
      <c r="F34" s="108">
        <f t="shared" si="0"/>
        <v>0</v>
      </c>
      <c r="G34" s="102"/>
      <c r="H34" s="118"/>
      <c r="I34" s="128"/>
      <c r="J34" s="166"/>
      <c r="K34" s="84"/>
      <c r="L34" s="84"/>
      <c r="M34" s="129"/>
      <c r="N34" s="141"/>
    </row>
    <row r="35" spans="1:15" ht="15.75" thickTop="1" thickBot="1" x14ac:dyDescent="0.25">
      <c r="A35" s="7"/>
      <c r="B35" s="7"/>
      <c r="C35" s="247" t="s">
        <v>25</v>
      </c>
      <c r="D35" s="248"/>
      <c r="E35" s="249"/>
      <c r="F35" s="108">
        <f>+H35+I35+J35+K35+L35+M35+G35</f>
        <v>141977.85</v>
      </c>
      <c r="G35" s="79">
        <f>G36+G45</f>
        <v>0</v>
      </c>
      <c r="H35" s="115">
        <v>6301.43</v>
      </c>
      <c r="I35" s="115">
        <v>44827.479999999996</v>
      </c>
      <c r="J35" s="115">
        <v>90848.94</v>
      </c>
      <c r="K35" s="79">
        <f>K36+K45</f>
        <v>0</v>
      </c>
      <c r="L35" s="79">
        <f>L36+L45</f>
        <v>0</v>
      </c>
      <c r="M35" s="131">
        <f>M36+M45</f>
        <v>0</v>
      </c>
      <c r="N35" s="141"/>
      <c r="O35" s="94"/>
    </row>
    <row r="36" spans="1:15" ht="15.75" customHeight="1" thickBot="1" x14ac:dyDescent="0.3">
      <c r="A36" s="256" t="s">
        <v>48</v>
      </c>
      <c r="B36" s="257"/>
      <c r="C36" s="222" t="s">
        <v>31</v>
      </c>
      <c r="D36" s="203"/>
      <c r="E36" s="227"/>
      <c r="F36" s="109">
        <f t="shared" ref="F36:F57" si="1">SUM(G36:M36)</f>
        <v>62207.09</v>
      </c>
      <c r="G36" s="103">
        <f t="shared" ref="G36:M36" si="2">SUM(G37:G44)</f>
        <v>0</v>
      </c>
      <c r="H36" s="119">
        <v>0</v>
      </c>
      <c r="I36" s="132">
        <v>21715.26</v>
      </c>
      <c r="J36" s="80">
        <v>40491.83</v>
      </c>
      <c r="K36" s="80">
        <f t="shared" si="2"/>
        <v>0</v>
      </c>
      <c r="L36" s="80">
        <f t="shared" si="2"/>
        <v>0</v>
      </c>
      <c r="M36" s="133">
        <f t="shared" si="2"/>
        <v>0</v>
      </c>
      <c r="N36" s="141"/>
      <c r="O36" s="94"/>
    </row>
    <row r="37" spans="1:15" ht="15" x14ac:dyDescent="0.25">
      <c r="A37" s="185"/>
      <c r="B37" s="186"/>
      <c r="C37" s="251" t="s">
        <v>66</v>
      </c>
      <c r="D37" s="252"/>
      <c r="E37" s="253"/>
      <c r="F37" s="110"/>
      <c r="G37" s="104"/>
      <c r="H37" s="120"/>
      <c r="I37" s="134"/>
      <c r="J37" s="85"/>
      <c r="K37" s="85"/>
      <c r="L37" s="85"/>
      <c r="M37" s="135"/>
      <c r="N37" s="141"/>
      <c r="O37" s="95"/>
    </row>
    <row r="38" spans="1:15" ht="15" customHeight="1" x14ac:dyDescent="0.2">
      <c r="A38" s="185"/>
      <c r="B38" s="186"/>
      <c r="C38" s="175" t="s">
        <v>65</v>
      </c>
      <c r="D38" s="176"/>
      <c r="E38" s="176"/>
      <c r="F38" s="110">
        <f t="shared" si="1"/>
        <v>2947.42</v>
      </c>
      <c r="G38" s="101"/>
      <c r="H38" s="117"/>
      <c r="I38" s="145">
        <v>2349.0100000000002</v>
      </c>
      <c r="J38" s="146">
        <v>598.41</v>
      </c>
      <c r="K38" s="146"/>
      <c r="L38" s="83"/>
      <c r="M38" s="127"/>
      <c r="N38" s="141"/>
      <c r="O38" s="95"/>
    </row>
    <row r="39" spans="1:15" ht="15" customHeight="1" x14ac:dyDescent="0.2">
      <c r="A39" s="185"/>
      <c r="B39" s="186"/>
      <c r="C39" s="96"/>
      <c r="D39" s="140"/>
      <c r="E39" s="140" t="s">
        <v>59</v>
      </c>
      <c r="F39" s="110">
        <f>+H39+I39</f>
        <v>15924.26</v>
      </c>
      <c r="G39" s="101"/>
      <c r="H39" s="117"/>
      <c r="I39" s="145">
        <v>15924.26</v>
      </c>
      <c r="J39" s="146">
        <v>38073.519999999997</v>
      </c>
      <c r="K39" s="146"/>
      <c r="L39" s="83"/>
      <c r="M39" s="127"/>
      <c r="N39" s="141"/>
      <c r="O39" s="95"/>
    </row>
    <row r="40" spans="1:15" x14ac:dyDescent="0.2">
      <c r="A40" s="185"/>
      <c r="B40" s="186"/>
      <c r="C40" s="175" t="s">
        <v>58</v>
      </c>
      <c r="D40" s="176"/>
      <c r="E40" s="176"/>
      <c r="F40" s="110">
        <f>+I40+J40+K40</f>
        <v>1785.19</v>
      </c>
      <c r="G40" s="101"/>
      <c r="H40" s="117"/>
      <c r="I40" s="145">
        <v>528.53</v>
      </c>
      <c r="J40" s="146">
        <v>1256.6600000000001</v>
      </c>
      <c r="K40" s="146"/>
      <c r="L40" s="83"/>
      <c r="M40" s="127"/>
      <c r="N40" s="141"/>
      <c r="O40" s="95"/>
    </row>
    <row r="41" spans="1:15" x14ac:dyDescent="0.2">
      <c r="A41" s="185"/>
      <c r="B41" s="186"/>
      <c r="C41" s="254" t="s">
        <v>62</v>
      </c>
      <c r="D41" s="255"/>
      <c r="E41" s="255"/>
      <c r="F41" s="110">
        <f t="shared" si="1"/>
        <v>3476.7</v>
      </c>
      <c r="G41" s="101"/>
      <c r="H41" s="117"/>
      <c r="I41" s="145">
        <v>2913.46</v>
      </c>
      <c r="J41" s="146">
        <v>563.24</v>
      </c>
      <c r="K41" s="146"/>
      <c r="L41" s="83"/>
      <c r="M41" s="127"/>
      <c r="N41" s="141"/>
      <c r="O41" s="95"/>
    </row>
    <row r="42" spans="1:15" x14ac:dyDescent="0.2">
      <c r="A42" s="185"/>
      <c r="B42" s="186"/>
      <c r="C42" s="96"/>
      <c r="D42" s="140"/>
      <c r="E42" s="140" t="s">
        <v>63</v>
      </c>
      <c r="F42" s="165"/>
      <c r="G42" s="106"/>
      <c r="H42" s="122"/>
      <c r="I42" s="149"/>
      <c r="J42" s="150"/>
      <c r="K42" s="150"/>
      <c r="L42" s="98"/>
      <c r="M42" s="137"/>
      <c r="N42" s="141"/>
      <c r="O42" s="95"/>
    </row>
    <row r="43" spans="1:15" x14ac:dyDescent="0.2">
      <c r="A43" s="185"/>
      <c r="B43" s="186"/>
      <c r="C43" s="154"/>
      <c r="D43" s="72"/>
      <c r="E43" s="72"/>
      <c r="F43" s="139"/>
      <c r="G43" s="106"/>
      <c r="H43" s="122"/>
      <c r="I43" s="149"/>
      <c r="J43" s="150"/>
      <c r="K43" s="150"/>
      <c r="L43" s="98"/>
      <c r="M43" s="137"/>
      <c r="N43" s="141"/>
      <c r="O43" s="95"/>
    </row>
    <row r="44" spans="1:15" ht="15" thickBot="1" x14ac:dyDescent="0.25">
      <c r="A44" s="185"/>
      <c r="B44" s="186"/>
      <c r="C44" s="177"/>
      <c r="D44" s="178"/>
      <c r="E44" s="178"/>
      <c r="F44" s="111">
        <f t="shared" si="1"/>
        <v>0</v>
      </c>
      <c r="G44" s="105"/>
      <c r="H44" s="121"/>
      <c r="I44" s="147"/>
      <c r="J44" s="148"/>
      <c r="K44" s="148"/>
      <c r="L44" s="97"/>
      <c r="M44" s="136"/>
      <c r="N44" s="141"/>
      <c r="O44" s="95"/>
    </row>
    <row r="45" spans="1:15" ht="15.75" thickBot="1" x14ac:dyDescent="0.3">
      <c r="A45" s="179" t="s">
        <v>29</v>
      </c>
      <c r="B45" s="180"/>
      <c r="C45" s="202" t="s">
        <v>30</v>
      </c>
      <c r="D45" s="203"/>
      <c r="E45" s="204"/>
      <c r="F45" s="109">
        <f t="shared" si="1"/>
        <v>7038.8110999999999</v>
      </c>
      <c r="G45" s="103">
        <f t="shared" ref="G45:M45" si="3">SUM(G46:G52)</f>
        <v>0</v>
      </c>
      <c r="H45" s="119">
        <v>6301.43</v>
      </c>
      <c r="I45" s="132">
        <v>-305.56556666666688</v>
      </c>
      <c r="J45" s="80">
        <v>1042.9466666666667</v>
      </c>
      <c r="K45" s="80">
        <f t="shared" si="3"/>
        <v>0</v>
      </c>
      <c r="L45" s="80">
        <f t="shared" si="3"/>
        <v>0</v>
      </c>
      <c r="M45" s="133">
        <f t="shared" si="3"/>
        <v>0</v>
      </c>
      <c r="N45" s="141"/>
    </row>
    <row r="46" spans="1:15" ht="15" x14ac:dyDescent="0.25">
      <c r="A46" s="181"/>
      <c r="B46" s="182"/>
      <c r="C46" s="174" t="s">
        <v>57</v>
      </c>
      <c r="D46" s="174"/>
      <c r="E46" s="174"/>
      <c r="F46" s="110">
        <f t="shared" si="1"/>
        <v>0</v>
      </c>
      <c r="G46" s="107"/>
      <c r="H46" s="151"/>
      <c r="I46" s="152"/>
      <c r="J46" s="153"/>
      <c r="K46" s="153"/>
      <c r="L46" s="86"/>
      <c r="M46" s="138"/>
      <c r="N46" s="141"/>
    </row>
    <row r="47" spans="1:15" x14ac:dyDescent="0.2">
      <c r="A47" s="181"/>
      <c r="B47" s="182"/>
      <c r="C47" s="175" t="s">
        <v>59</v>
      </c>
      <c r="D47" s="176"/>
      <c r="E47" s="176"/>
      <c r="F47" s="110">
        <f t="shared" si="1"/>
        <v>0</v>
      </c>
      <c r="G47" s="101"/>
      <c r="H47" s="144"/>
      <c r="I47" s="152"/>
      <c r="J47" s="153"/>
      <c r="K47" s="146"/>
      <c r="L47" s="83"/>
      <c r="M47" s="127"/>
      <c r="N47" s="141"/>
    </row>
    <row r="48" spans="1:15" x14ac:dyDescent="0.2">
      <c r="A48" s="181"/>
      <c r="B48" s="182"/>
      <c r="C48" s="175" t="s">
        <v>58</v>
      </c>
      <c r="D48" s="176"/>
      <c r="E48" s="176"/>
      <c r="F48" s="110">
        <f t="shared" si="1"/>
        <v>637.38109999999983</v>
      </c>
      <c r="G48" s="101"/>
      <c r="H48" s="144"/>
      <c r="I48" s="152">
        <v>-305.56556666666688</v>
      </c>
      <c r="J48" s="153">
        <v>942.94666666666672</v>
      </c>
      <c r="K48" s="146"/>
      <c r="L48" s="83"/>
      <c r="M48" s="127"/>
      <c r="N48" s="141"/>
    </row>
    <row r="49" spans="1:16" x14ac:dyDescent="0.2">
      <c r="A49" s="181"/>
      <c r="B49" s="182"/>
      <c r="C49" s="175" t="s">
        <v>60</v>
      </c>
      <c r="D49" s="176"/>
      <c r="E49" s="176"/>
      <c r="F49" s="110">
        <f t="shared" si="1"/>
        <v>6401.43</v>
      </c>
      <c r="G49" s="101"/>
      <c r="H49" s="144">
        <v>6301.43</v>
      </c>
      <c r="I49" s="152">
        <v>0</v>
      </c>
      <c r="J49" s="153">
        <v>100</v>
      </c>
      <c r="K49" s="146"/>
      <c r="L49" s="83"/>
      <c r="M49" s="127"/>
      <c r="N49" s="141"/>
    </row>
    <row r="50" spans="1:16" x14ac:dyDescent="0.2">
      <c r="A50" s="181"/>
      <c r="B50" s="182"/>
      <c r="C50" s="163"/>
      <c r="D50" s="8"/>
      <c r="E50" s="164" t="s">
        <v>63</v>
      </c>
      <c r="F50" s="110">
        <f>SUM(G50:M50)</f>
        <v>0</v>
      </c>
      <c r="G50" s="101"/>
      <c r="H50" s="144"/>
      <c r="I50" s="145"/>
      <c r="J50" s="146"/>
      <c r="K50" s="146"/>
      <c r="L50" s="83"/>
      <c r="M50" s="127"/>
      <c r="N50" s="141"/>
    </row>
    <row r="51" spans="1:16" x14ac:dyDescent="0.2">
      <c r="A51" s="181"/>
      <c r="B51" s="182"/>
      <c r="E51" s="72"/>
      <c r="F51" s="110"/>
      <c r="G51" s="101"/>
      <c r="H51" s="144"/>
      <c r="I51" s="145"/>
      <c r="J51" s="146"/>
      <c r="K51" s="146"/>
      <c r="L51" s="83"/>
      <c r="M51" s="127"/>
      <c r="N51" s="141"/>
    </row>
    <row r="52" spans="1:16" ht="15" thickBot="1" x14ac:dyDescent="0.25">
      <c r="A52" s="181"/>
      <c r="B52" s="182"/>
      <c r="C52" s="177"/>
      <c r="D52" s="178"/>
      <c r="E52" s="178"/>
      <c r="F52" s="110">
        <f t="shared" si="1"/>
        <v>0</v>
      </c>
      <c r="G52" s="101"/>
      <c r="H52" s="117"/>
      <c r="I52" s="126"/>
      <c r="J52" s="83"/>
      <c r="K52" s="83"/>
      <c r="L52" s="83"/>
      <c r="M52" s="127"/>
      <c r="N52" s="141"/>
    </row>
    <row r="53" spans="1:16" ht="15.75" thickBot="1" x14ac:dyDescent="0.3">
      <c r="A53" s="179" t="s">
        <v>79</v>
      </c>
      <c r="B53" s="180"/>
      <c r="C53" s="202" t="s">
        <v>77</v>
      </c>
      <c r="D53" s="203"/>
      <c r="E53" s="204"/>
      <c r="F53" s="109">
        <f t="shared" si="1"/>
        <v>72731.948900000003</v>
      </c>
      <c r="G53" s="103">
        <f t="shared" ref="G53:M53" si="4">SUM(G54:G60)</f>
        <v>0</v>
      </c>
      <c r="H53" s="119">
        <v>0</v>
      </c>
      <c r="I53" s="132">
        <v>23417.785566666669</v>
      </c>
      <c r="J53" s="80">
        <v>49314.163333333338</v>
      </c>
      <c r="K53" s="80">
        <f t="shared" si="4"/>
        <v>0</v>
      </c>
      <c r="L53" s="80">
        <f t="shared" si="4"/>
        <v>0</v>
      </c>
      <c r="M53" s="133">
        <f t="shared" si="4"/>
        <v>0</v>
      </c>
      <c r="N53" s="141"/>
    </row>
    <row r="54" spans="1:16" ht="15" x14ac:dyDescent="0.25">
      <c r="A54" s="181"/>
      <c r="B54" s="182"/>
      <c r="C54" s="174" t="s">
        <v>78</v>
      </c>
      <c r="D54" s="174"/>
      <c r="E54" s="174"/>
      <c r="F54" s="110">
        <f t="shared" si="1"/>
        <v>3067.7299999999996</v>
      </c>
      <c r="G54" s="107"/>
      <c r="H54" s="151"/>
      <c r="I54" s="152">
        <v>2444.8899999999994</v>
      </c>
      <c r="J54" s="152">
        <v>622.84</v>
      </c>
      <c r="K54" s="153"/>
      <c r="L54" s="86"/>
      <c r="M54" s="138"/>
      <c r="O54"/>
      <c r="P54"/>
    </row>
    <row r="55" spans="1:16" x14ac:dyDescent="0.2">
      <c r="A55" s="181"/>
      <c r="B55" s="182"/>
      <c r="C55" s="175" t="s">
        <v>59</v>
      </c>
      <c r="D55" s="176"/>
      <c r="E55" s="176"/>
      <c r="F55" s="110">
        <f t="shared" si="1"/>
        <v>67241.910000000018</v>
      </c>
      <c r="G55" s="101"/>
      <c r="H55" s="144"/>
      <c r="I55" s="152">
        <v>19842.79</v>
      </c>
      <c r="J55" s="152">
        <v>47399.120000000017</v>
      </c>
      <c r="K55" s="146"/>
      <c r="L55" s="83"/>
      <c r="M55" s="127"/>
      <c r="O55"/>
      <c r="P55"/>
    </row>
    <row r="56" spans="1:16" x14ac:dyDescent="0.2">
      <c r="A56" s="181"/>
      <c r="B56" s="182"/>
      <c r="C56" s="175" t="s">
        <v>58</v>
      </c>
      <c r="D56" s="176"/>
      <c r="E56" s="176"/>
      <c r="F56" s="110">
        <f t="shared" si="1"/>
        <v>1487.8489000000002</v>
      </c>
      <c r="G56" s="101"/>
      <c r="H56" s="144"/>
      <c r="I56" s="152">
        <v>934.76556666666693</v>
      </c>
      <c r="J56" s="152">
        <v>553.08333333333326</v>
      </c>
      <c r="K56" s="146"/>
      <c r="L56" s="83"/>
      <c r="M56" s="127"/>
      <c r="O56"/>
      <c r="P56"/>
    </row>
    <row r="57" spans="1:16" x14ac:dyDescent="0.2">
      <c r="A57" s="181"/>
      <c r="B57" s="182"/>
      <c r="C57" s="175" t="s">
        <v>60</v>
      </c>
      <c r="D57" s="176"/>
      <c r="E57" s="176"/>
      <c r="F57" s="110">
        <f t="shared" si="1"/>
        <v>934.45999999998708</v>
      </c>
      <c r="G57" s="101"/>
      <c r="H57" s="144"/>
      <c r="I57" s="152">
        <v>195.33999999999878</v>
      </c>
      <c r="J57" s="152">
        <v>739.11999999998829</v>
      </c>
      <c r="K57" s="146"/>
      <c r="L57" s="83"/>
      <c r="M57" s="127"/>
      <c r="O57"/>
      <c r="P57"/>
    </row>
    <row r="58" spans="1:16" x14ac:dyDescent="0.2">
      <c r="A58" s="181"/>
      <c r="B58" s="182"/>
      <c r="C58" s="163"/>
      <c r="D58" s="8"/>
      <c r="E58" s="164" t="s">
        <v>63</v>
      </c>
      <c r="F58" s="110">
        <f>SUM(G58:M58)</f>
        <v>0</v>
      </c>
      <c r="G58" s="101"/>
      <c r="H58" s="144"/>
      <c r="I58" s="145"/>
      <c r="J58" s="146"/>
      <c r="K58" s="146"/>
      <c r="L58" s="83"/>
      <c r="M58" s="127"/>
      <c r="O58"/>
      <c r="P58"/>
    </row>
    <row r="59" spans="1:16" customFormat="1" x14ac:dyDescent="0.2">
      <c r="A59" s="181"/>
      <c r="B59" s="182"/>
      <c r="C59" s="10"/>
      <c r="D59" s="10"/>
      <c r="E59" s="72"/>
      <c r="F59" s="110"/>
      <c r="G59" s="101"/>
      <c r="H59" s="144"/>
      <c r="I59" s="145"/>
      <c r="J59" s="146"/>
      <c r="K59" s="146"/>
      <c r="L59" s="83"/>
      <c r="M59" s="127"/>
    </row>
    <row r="60" spans="1:16" customFormat="1" ht="15" thickBot="1" x14ac:dyDescent="0.25">
      <c r="A60" s="181"/>
      <c r="B60" s="182"/>
      <c r="C60" s="177"/>
      <c r="D60" s="178"/>
      <c r="E60" s="178"/>
      <c r="F60" s="110">
        <f>SUM(G60:M60)</f>
        <v>0</v>
      </c>
      <c r="G60" s="101"/>
      <c r="H60" s="117"/>
      <c r="I60" s="126"/>
      <c r="J60" s="83"/>
      <c r="K60" s="83"/>
      <c r="L60" s="83"/>
      <c r="M60" s="127"/>
    </row>
    <row r="61" spans="1:16" customFormat="1" ht="15.75" thickBot="1" x14ac:dyDescent="0.3">
      <c r="A61" s="8"/>
      <c r="B61" s="68"/>
      <c r="C61" s="222" t="s">
        <v>26</v>
      </c>
      <c r="D61" s="203"/>
      <c r="E61" s="204"/>
      <c r="F61" s="112">
        <f>F36+F45+F53-F27</f>
        <v>0</v>
      </c>
      <c r="G61" s="112">
        <f t="shared" ref="G61:M61" si="5">G36+G45+G53-G27</f>
        <v>0</v>
      </c>
      <c r="H61" s="112">
        <f t="shared" si="5"/>
        <v>0</v>
      </c>
      <c r="I61" s="112">
        <f t="shared" si="5"/>
        <v>0</v>
      </c>
      <c r="J61" s="112">
        <f t="shared" si="5"/>
        <v>0</v>
      </c>
      <c r="K61" s="112">
        <f t="shared" si="5"/>
        <v>0</v>
      </c>
      <c r="L61" s="112">
        <f t="shared" si="5"/>
        <v>0</v>
      </c>
      <c r="M61" s="112">
        <f t="shared" si="5"/>
        <v>0</v>
      </c>
    </row>
    <row r="62" spans="1:16" customFormat="1" ht="15" x14ac:dyDescent="0.2">
      <c r="A62" s="22" t="s">
        <v>53</v>
      </c>
      <c r="B62" s="62"/>
      <c r="C62" s="56"/>
      <c r="D62" s="33" t="s">
        <v>69</v>
      </c>
      <c r="E62" s="7"/>
      <c r="F62" s="7"/>
      <c r="G62" s="7"/>
      <c r="H62" s="7"/>
      <c r="I62" s="7"/>
      <c r="J62" s="7"/>
      <c r="K62" s="7"/>
      <c r="L62" s="7"/>
      <c r="M62" s="21"/>
    </row>
    <row r="63" spans="1:16" customFormat="1" ht="15" x14ac:dyDescent="0.2">
      <c r="A63" s="22" t="s">
        <v>54</v>
      </c>
      <c r="B63" s="62"/>
      <c r="C63" s="10"/>
      <c r="D63" s="33" t="s">
        <v>69</v>
      </c>
      <c r="E63" s="7"/>
      <c r="F63" s="7"/>
      <c r="G63" s="7"/>
      <c r="H63" s="7"/>
      <c r="I63" s="7"/>
      <c r="J63" s="7"/>
      <c r="K63" s="7"/>
      <c r="L63" s="7"/>
      <c r="M63" s="21"/>
    </row>
    <row r="64" spans="1:16" customFormat="1" x14ac:dyDescent="0.2">
      <c r="A64" s="20"/>
      <c r="B64" s="10"/>
      <c r="C64" s="87" t="s">
        <v>55</v>
      </c>
      <c r="D64" s="91" t="s">
        <v>70</v>
      </c>
      <c r="E64" s="7"/>
      <c r="F64" s="7"/>
      <c r="G64" s="142"/>
      <c r="H64" s="7"/>
      <c r="I64" s="7"/>
      <c r="J64" s="7"/>
      <c r="K64" s="7"/>
      <c r="L64" s="7"/>
      <c r="M64" s="21"/>
    </row>
    <row r="65" spans="1:13" customFormat="1" x14ac:dyDescent="0.2">
      <c r="A65" s="20"/>
      <c r="B65" s="10"/>
      <c r="C65" s="87" t="s">
        <v>71</v>
      </c>
      <c r="D65" s="92"/>
      <c r="E65" s="7"/>
      <c r="F65" s="7"/>
      <c r="G65" s="142"/>
      <c r="H65" s="7"/>
      <c r="I65" s="7"/>
      <c r="J65" s="7"/>
      <c r="K65" s="7"/>
      <c r="L65" s="7"/>
      <c r="M65" s="21"/>
    </row>
    <row r="66" spans="1:13" customFormat="1" ht="15" x14ac:dyDescent="0.25">
      <c r="A66" s="219" t="s">
        <v>72</v>
      </c>
      <c r="B66" s="220"/>
      <c r="C66" s="220"/>
      <c r="D66" s="221"/>
      <c r="E66" s="6"/>
      <c r="F66" s="6"/>
      <c r="G66" s="143"/>
      <c r="H66" s="6"/>
      <c r="I66" s="6"/>
      <c r="J66" s="6"/>
      <c r="K66" s="6"/>
      <c r="L66" s="6"/>
      <c r="M66" s="23"/>
    </row>
    <row r="67" spans="1:13" customFormat="1" x14ac:dyDescent="0.2"/>
    <row r="68" spans="1:13" customFormat="1" x14ac:dyDescent="0.2"/>
    <row r="69" spans="1:13" customFormat="1" x14ac:dyDescent="0.2"/>
    <row r="70" spans="1:13" customFormat="1" x14ac:dyDescent="0.2"/>
    <row r="71" spans="1:13" customFormat="1" x14ac:dyDescent="0.2"/>
    <row r="72" spans="1:13" customFormat="1" x14ac:dyDescent="0.2"/>
    <row r="73" spans="1:13" customFormat="1" x14ac:dyDescent="0.2"/>
    <row r="74" spans="1:13" customFormat="1" x14ac:dyDescent="0.2"/>
    <row r="75" spans="1:13" customFormat="1" x14ac:dyDescent="0.2"/>
    <row r="76" spans="1:13" customFormat="1" x14ac:dyDescent="0.2"/>
    <row r="77" spans="1:13" customFormat="1" x14ac:dyDescent="0.2"/>
    <row r="78" spans="1:13" customFormat="1" x14ac:dyDescent="0.2"/>
    <row r="79" spans="1:13" customFormat="1" x14ac:dyDescent="0.2"/>
    <row r="80" spans="1:13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</sheetData>
  <mergeCells count="58">
    <mergeCell ref="A1:M1"/>
    <mergeCell ref="K3:K4"/>
    <mergeCell ref="A5:C5"/>
    <mergeCell ref="A6:C6"/>
    <mergeCell ref="A7:C7"/>
    <mergeCell ref="A8:C8"/>
    <mergeCell ref="I9:J9"/>
    <mergeCell ref="K9:L9"/>
    <mergeCell ref="A10:C10"/>
    <mergeCell ref="I10:J10"/>
    <mergeCell ref="A11:C11"/>
    <mergeCell ref="I11:J11"/>
    <mergeCell ref="A12:C12"/>
    <mergeCell ref="A13:C13"/>
    <mergeCell ref="I13:J13"/>
    <mergeCell ref="A14:C14"/>
    <mergeCell ref="A15:C15"/>
    <mergeCell ref="A16:C16"/>
    <mergeCell ref="I16:J16"/>
    <mergeCell ref="A17:C17"/>
    <mergeCell ref="A19:D19"/>
    <mergeCell ref="F19:H22"/>
    <mergeCell ref="I19:M22"/>
    <mergeCell ref="A20:D20"/>
    <mergeCell ref="A21:D21"/>
    <mergeCell ref="A22:D22"/>
    <mergeCell ref="C23:M23"/>
    <mergeCell ref="A24:B27"/>
    <mergeCell ref="G24:H24"/>
    <mergeCell ref="I24:M24"/>
    <mergeCell ref="C25:C26"/>
    <mergeCell ref="D25:D26"/>
    <mergeCell ref="E25:E26"/>
    <mergeCell ref="C27:E27"/>
    <mergeCell ref="C35:E35"/>
    <mergeCell ref="A36:B44"/>
    <mergeCell ref="C36:E36"/>
    <mergeCell ref="C37:E37"/>
    <mergeCell ref="C38:E38"/>
    <mergeCell ref="C40:E40"/>
    <mergeCell ref="C41:E41"/>
    <mergeCell ref="C44:E44"/>
    <mergeCell ref="A45:B52"/>
    <mergeCell ref="C45:E45"/>
    <mergeCell ref="C46:E46"/>
    <mergeCell ref="C47:E47"/>
    <mergeCell ref="C48:E48"/>
    <mergeCell ref="C49:E49"/>
    <mergeCell ref="C52:E52"/>
    <mergeCell ref="C61:E61"/>
    <mergeCell ref="A66:D66"/>
    <mergeCell ref="A53:B60"/>
    <mergeCell ref="C53:E53"/>
    <mergeCell ref="C54:E54"/>
    <mergeCell ref="C55:E55"/>
    <mergeCell ref="C56:E56"/>
    <mergeCell ref="C57:E57"/>
    <mergeCell ref="C60:E60"/>
  </mergeCells>
  <pageMargins left="0.7" right="0.7" top="0.75" bottom="0.75" header="0.3" footer="0.3"/>
  <pageSetup paperSize="9" scale="4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3</xdr:col>
                    <xdr:colOff>866775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3</xdr:col>
                    <xdr:colOff>866775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3</xdr:col>
                    <xdr:colOff>866775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4</xdr:col>
                    <xdr:colOff>304800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3</xdr:col>
                    <xdr:colOff>866775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4</xdr:col>
                    <xdr:colOff>504825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3</xdr:col>
                    <xdr:colOff>866775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3</xdr:col>
                    <xdr:colOff>866775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2</xdr:col>
                    <xdr:colOff>1200150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2</xdr:col>
                    <xdr:colOff>1200150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2</xdr:col>
                    <xdr:colOff>1200150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2</xdr:col>
                    <xdr:colOff>1200150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2</xdr:col>
                    <xdr:colOff>1200150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2</xdr:col>
                    <xdr:colOff>1200150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11</xdr:col>
                    <xdr:colOff>866775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11</xdr:col>
                    <xdr:colOff>866775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11</xdr:col>
                    <xdr:colOff>866775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12</xdr:col>
                    <xdr:colOff>47625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11</xdr:col>
                    <xdr:colOff>866775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11</xdr:col>
                    <xdr:colOff>866775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2"/>
  <sheetViews>
    <sheetView view="pageBreakPreview" zoomScaleNormal="85" zoomScaleSheetLayoutView="100" workbookViewId="0">
      <selection activeCell="D5" sqref="D5"/>
    </sheetView>
  </sheetViews>
  <sheetFormatPr defaultRowHeight="14.25" x14ac:dyDescent="0.2"/>
  <cols>
    <col min="1" max="1" width="2.875" style="24" customWidth="1"/>
    <col min="2" max="2" width="2.75" style="10" customWidth="1"/>
    <col min="3" max="3" width="17.5" style="10" customWidth="1"/>
    <col min="4" max="4" width="15" style="10" customWidth="1"/>
    <col min="5" max="5" width="15.5" style="10" customWidth="1"/>
    <col min="6" max="13" width="15" style="10" customWidth="1"/>
    <col min="14" max="14" width="14.625" customWidth="1"/>
    <col min="15" max="15" width="9.875" style="10" bestFit="1" customWidth="1"/>
    <col min="16" max="16" width="11.5" style="10" customWidth="1"/>
    <col min="17" max="17" width="10.75" style="10" customWidth="1"/>
    <col min="18" max="18" width="10.375" style="10" customWidth="1"/>
    <col min="19" max="16384" width="9" style="10"/>
  </cols>
  <sheetData>
    <row r="1" spans="1:14" s="1" customFormat="1" ht="24" thickBot="1" x14ac:dyDescent="0.4">
      <c r="A1" s="223" t="s">
        <v>64</v>
      </c>
      <c r="B1" s="224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  <c r="N1"/>
    </row>
    <row r="2" spans="1:14" s="3" customFormat="1" ht="15.75" thickBot="1" x14ac:dyDescent="0.3">
      <c r="A2" s="2"/>
      <c r="K2" s="54" t="s">
        <v>34</v>
      </c>
      <c r="L2" s="55"/>
      <c r="M2" s="4"/>
      <c r="N2"/>
    </row>
    <row r="3" spans="1:14" s="3" customFormat="1" ht="15" x14ac:dyDescent="0.25">
      <c r="A3" s="69" t="s">
        <v>0</v>
      </c>
      <c r="K3" s="211" t="s">
        <v>2</v>
      </c>
      <c r="M3" s="4"/>
      <c r="N3"/>
    </row>
    <row r="4" spans="1:14" s="3" customFormat="1" x14ac:dyDescent="0.2">
      <c r="A4" s="2"/>
      <c r="D4" s="5" t="s">
        <v>32</v>
      </c>
      <c r="E4" s="5" t="s">
        <v>1</v>
      </c>
      <c r="F4" s="5"/>
      <c r="G4" s="5"/>
      <c r="H4" s="5"/>
      <c r="K4" s="211"/>
      <c r="M4" s="4"/>
      <c r="N4"/>
    </row>
    <row r="5" spans="1:14" s="3" customFormat="1" x14ac:dyDescent="0.2">
      <c r="A5" s="212" t="s">
        <v>33</v>
      </c>
      <c r="B5" s="213"/>
      <c r="C5" s="213"/>
      <c r="D5" s="167" t="s">
        <v>87</v>
      </c>
      <c r="E5" s="167"/>
      <c r="F5" s="167"/>
      <c r="G5" s="167"/>
      <c r="H5" s="167"/>
      <c r="J5" s="7"/>
      <c r="L5" s="10"/>
      <c r="M5" s="4"/>
      <c r="N5"/>
    </row>
    <row r="6" spans="1:14" x14ac:dyDescent="0.2">
      <c r="A6" s="212" t="s">
        <v>3</v>
      </c>
      <c r="B6" s="213"/>
      <c r="C6" s="213"/>
      <c r="D6" s="8"/>
      <c r="E6" s="81"/>
      <c r="F6" s="6"/>
      <c r="G6" s="9"/>
      <c r="H6" s="9"/>
      <c r="I6" s="9"/>
      <c r="J6" s="7"/>
      <c r="M6" s="11"/>
    </row>
    <row r="7" spans="1:14" x14ac:dyDescent="0.2">
      <c r="A7" s="212" t="s">
        <v>4</v>
      </c>
      <c r="B7" s="213"/>
      <c r="C7" s="213"/>
      <c r="D7" s="8"/>
      <c r="E7" s="81" t="s">
        <v>52</v>
      </c>
      <c r="F7" s="9"/>
      <c r="G7" s="9"/>
      <c r="H7" s="9"/>
      <c r="I7" s="9"/>
      <c r="J7" s="7"/>
      <c r="M7" s="11"/>
    </row>
    <row r="8" spans="1:14" ht="15" thickBot="1" x14ac:dyDescent="0.25">
      <c r="A8" s="212" t="s">
        <v>5</v>
      </c>
      <c r="B8" s="213"/>
      <c r="C8" s="213"/>
      <c r="E8" s="7"/>
      <c r="F8" s="7"/>
      <c r="G8" s="7"/>
      <c r="H8" s="12"/>
      <c r="I8" s="12"/>
      <c r="J8" s="12"/>
      <c r="M8" s="13"/>
    </row>
    <row r="9" spans="1:14" ht="15.75" thickTop="1" thickBot="1" x14ac:dyDescent="0.25">
      <c r="A9" s="25" t="s">
        <v>6</v>
      </c>
      <c r="B9" s="61"/>
      <c r="C9" s="26"/>
      <c r="D9" s="26" t="s">
        <v>36</v>
      </c>
      <c r="E9" s="43"/>
      <c r="F9" s="45" t="s">
        <v>7</v>
      </c>
      <c r="G9" s="40"/>
      <c r="H9" s="50" t="s">
        <v>8</v>
      </c>
      <c r="I9" s="233" t="s">
        <v>37</v>
      </c>
      <c r="J9" s="234"/>
      <c r="K9" s="228" t="s">
        <v>7</v>
      </c>
      <c r="L9" s="229"/>
      <c r="M9" s="27" t="s">
        <v>8</v>
      </c>
    </row>
    <row r="10" spans="1:14" ht="15" thickBot="1" x14ac:dyDescent="0.25">
      <c r="A10" s="212" t="s">
        <v>35</v>
      </c>
      <c r="B10" s="213"/>
      <c r="C10" s="218"/>
      <c r="D10" s="44"/>
      <c r="F10" s="57" t="s">
        <v>38</v>
      </c>
      <c r="G10" s="58"/>
      <c r="H10" s="59"/>
      <c r="I10" s="214"/>
      <c r="J10" s="215"/>
      <c r="K10" s="48" t="s">
        <v>9</v>
      </c>
      <c r="L10" s="14"/>
      <c r="M10" s="15"/>
    </row>
    <row r="11" spans="1:14" ht="15" thickBot="1" x14ac:dyDescent="0.25">
      <c r="A11" s="212"/>
      <c r="B11" s="213"/>
      <c r="C11" s="218"/>
      <c r="D11" s="7"/>
      <c r="F11" s="57" t="s">
        <v>39</v>
      </c>
      <c r="G11" s="58"/>
      <c r="H11" s="59"/>
      <c r="I11" s="216"/>
      <c r="J11" s="217"/>
      <c r="K11" s="48" t="s">
        <v>10</v>
      </c>
      <c r="L11" s="14"/>
      <c r="M11" s="15"/>
    </row>
    <row r="12" spans="1:14" ht="15" thickBot="1" x14ac:dyDescent="0.25">
      <c r="A12" s="212"/>
      <c r="B12" s="213"/>
      <c r="C12" s="218"/>
      <c r="D12" s="7"/>
      <c r="F12" s="46" t="s">
        <v>11</v>
      </c>
      <c r="G12" s="41"/>
      <c r="H12" s="89"/>
      <c r="I12" s="51"/>
      <c r="J12" s="11"/>
      <c r="K12" s="48" t="s">
        <v>12</v>
      </c>
      <c r="L12" s="14"/>
      <c r="M12" s="15"/>
    </row>
    <row r="13" spans="1:14" ht="15" thickBot="1" x14ac:dyDescent="0.25">
      <c r="A13" s="212"/>
      <c r="B13" s="213"/>
      <c r="C13" s="218"/>
      <c r="D13" s="7"/>
      <c r="F13" s="57" t="s">
        <v>40</v>
      </c>
      <c r="G13" s="58"/>
      <c r="H13" s="59"/>
      <c r="I13" s="216"/>
      <c r="J13" s="217"/>
      <c r="K13" s="48" t="s">
        <v>13</v>
      </c>
      <c r="L13" s="14"/>
      <c r="M13" s="15"/>
    </row>
    <row r="14" spans="1:14" x14ac:dyDescent="0.2">
      <c r="A14" s="212"/>
      <c r="B14" s="213"/>
      <c r="C14" s="218"/>
      <c r="D14" s="7"/>
      <c r="F14" s="46" t="s">
        <v>14</v>
      </c>
      <c r="G14" s="41"/>
      <c r="H14" s="90"/>
      <c r="I14" s="64"/>
      <c r="J14" s="65"/>
      <c r="K14" s="14" t="s">
        <v>15</v>
      </c>
      <c r="L14" s="14"/>
      <c r="M14" s="15"/>
    </row>
    <row r="15" spans="1:14" ht="15" thickBot="1" x14ac:dyDescent="0.25">
      <c r="A15" s="212"/>
      <c r="B15" s="213"/>
      <c r="C15" s="218"/>
      <c r="D15" s="7"/>
      <c r="F15" s="46" t="s">
        <v>16</v>
      </c>
      <c r="G15" s="41"/>
      <c r="H15" s="17"/>
      <c r="K15" s="14" t="s">
        <v>17</v>
      </c>
      <c r="L15" s="14"/>
      <c r="M15" s="15"/>
    </row>
    <row r="16" spans="1:14" ht="15" thickBot="1" x14ac:dyDescent="0.25">
      <c r="A16" s="212"/>
      <c r="B16" s="213"/>
      <c r="C16" s="218"/>
      <c r="D16" s="7"/>
      <c r="F16" s="57" t="s">
        <v>41</v>
      </c>
      <c r="G16" s="58"/>
      <c r="H16" s="60"/>
      <c r="I16" s="216"/>
      <c r="J16" s="217"/>
      <c r="K16" s="48" t="s">
        <v>18</v>
      </c>
      <c r="L16" s="14"/>
      <c r="M16" s="15"/>
    </row>
    <row r="17" spans="1:14" ht="15" thickBot="1" x14ac:dyDescent="0.25">
      <c r="A17" s="212"/>
      <c r="B17" s="213"/>
      <c r="C17" s="218"/>
      <c r="D17" s="12"/>
      <c r="F17" s="47" t="s">
        <v>20</v>
      </c>
      <c r="G17" s="42"/>
      <c r="H17" s="49"/>
      <c r="I17" s="53"/>
      <c r="J17" s="52"/>
      <c r="K17" s="16" t="s">
        <v>21</v>
      </c>
      <c r="L17" s="16"/>
      <c r="M17" s="17"/>
    </row>
    <row r="18" spans="1:14" ht="15.75" customHeight="1" thickBot="1" x14ac:dyDescent="0.3">
      <c r="A18" s="28" t="s">
        <v>19</v>
      </c>
      <c r="B18" s="19"/>
      <c r="C18" s="18"/>
      <c r="D18" s="18"/>
      <c r="E18" s="29"/>
      <c r="F18" s="171" t="s">
        <v>74</v>
      </c>
      <c r="G18" s="172"/>
      <c r="H18" s="173"/>
      <c r="I18" s="88" t="s">
        <v>22</v>
      </c>
      <c r="J18" s="169"/>
      <c r="K18" s="169"/>
      <c r="L18" s="169"/>
      <c r="M18" s="170"/>
    </row>
    <row r="19" spans="1:14" ht="15" customHeight="1" thickBot="1" x14ac:dyDescent="0.25">
      <c r="A19" s="208" t="s">
        <v>27</v>
      </c>
      <c r="B19" s="209"/>
      <c r="C19" s="209"/>
      <c r="D19" s="210"/>
      <c r="E19" s="66" t="s">
        <v>28</v>
      </c>
      <c r="F19" s="195" t="s">
        <v>75</v>
      </c>
      <c r="G19" s="196"/>
      <c r="H19" s="197"/>
      <c r="I19" s="189" t="s">
        <v>73</v>
      </c>
      <c r="J19" s="190"/>
      <c r="K19" s="190"/>
      <c r="L19" s="190"/>
      <c r="M19" s="191"/>
    </row>
    <row r="20" spans="1:14" ht="14.25" customHeight="1" x14ac:dyDescent="0.2">
      <c r="A20" s="205" t="s">
        <v>52</v>
      </c>
      <c r="B20" s="206"/>
      <c r="C20" s="206"/>
      <c r="D20" s="207"/>
      <c r="E20" s="93">
        <v>1</v>
      </c>
      <c r="F20" s="198"/>
      <c r="G20" s="196"/>
      <c r="H20" s="197"/>
      <c r="I20" s="189"/>
      <c r="J20" s="190"/>
      <c r="K20" s="190"/>
      <c r="L20" s="190"/>
      <c r="M20" s="191"/>
    </row>
    <row r="21" spans="1:14" ht="14.25" customHeight="1" x14ac:dyDescent="0.2">
      <c r="A21" s="205"/>
      <c r="B21" s="206"/>
      <c r="C21" s="206"/>
      <c r="D21" s="207"/>
      <c r="E21" s="67"/>
      <c r="F21" s="198"/>
      <c r="G21" s="196"/>
      <c r="H21" s="197"/>
      <c r="I21" s="189"/>
      <c r="J21" s="190"/>
      <c r="K21" s="190"/>
      <c r="L21" s="190"/>
      <c r="M21" s="191"/>
    </row>
    <row r="22" spans="1:14" ht="15" customHeight="1" thickBot="1" x14ac:dyDescent="0.25">
      <c r="A22" s="205"/>
      <c r="B22" s="206"/>
      <c r="C22" s="206"/>
      <c r="D22" s="207"/>
      <c r="E22" s="30"/>
      <c r="F22" s="199"/>
      <c r="G22" s="200"/>
      <c r="H22" s="201"/>
      <c r="I22" s="192"/>
      <c r="J22" s="193"/>
      <c r="K22" s="193"/>
      <c r="L22" s="193"/>
      <c r="M22" s="194"/>
    </row>
    <row r="23" spans="1:14" ht="15" thickBot="1" x14ac:dyDescent="0.25">
      <c r="A23" s="7"/>
      <c r="B23" s="7"/>
      <c r="C23" s="243" t="s">
        <v>42</v>
      </c>
      <c r="D23" s="244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14" ht="15" thickBot="1" x14ac:dyDescent="0.25">
      <c r="A24" s="183" t="s">
        <v>49</v>
      </c>
      <c r="B24" s="184"/>
      <c r="C24" s="63" t="s">
        <v>43</v>
      </c>
      <c r="D24" s="31" t="s">
        <v>44</v>
      </c>
      <c r="E24" s="37" t="s">
        <v>45</v>
      </c>
      <c r="F24" s="38"/>
      <c r="G24" s="231" t="s">
        <v>46</v>
      </c>
      <c r="H24" s="250"/>
      <c r="I24" s="230" t="s">
        <v>47</v>
      </c>
      <c r="J24" s="231"/>
      <c r="K24" s="231"/>
      <c r="L24" s="231"/>
      <c r="M24" s="232"/>
    </row>
    <row r="25" spans="1:14" ht="15" customHeight="1" x14ac:dyDescent="0.2">
      <c r="A25" s="185"/>
      <c r="B25" s="186"/>
      <c r="C25" s="237"/>
      <c r="D25" s="239"/>
      <c r="E25" s="241"/>
      <c r="F25" s="39" t="s">
        <v>23</v>
      </c>
      <c r="G25" s="34" t="s">
        <v>67</v>
      </c>
      <c r="H25" s="113">
        <v>2021</v>
      </c>
      <c r="I25" s="35">
        <v>2022</v>
      </c>
      <c r="J25" s="32">
        <v>2023</v>
      </c>
      <c r="K25" s="32">
        <v>2024</v>
      </c>
      <c r="L25" s="32">
        <v>2025</v>
      </c>
      <c r="M25" s="36" t="s">
        <v>68</v>
      </c>
    </row>
    <row r="26" spans="1:14" x14ac:dyDescent="0.2">
      <c r="A26" s="185"/>
      <c r="B26" s="186"/>
      <c r="C26" s="238"/>
      <c r="D26" s="240"/>
      <c r="E26" s="242"/>
      <c r="F26" s="73" t="s">
        <v>50</v>
      </c>
      <c r="G26" s="74">
        <v>2</v>
      </c>
      <c r="H26" s="114">
        <v>3</v>
      </c>
      <c r="I26" s="76">
        <v>4</v>
      </c>
      <c r="J26" s="77">
        <v>5</v>
      </c>
      <c r="K26" s="77">
        <v>6</v>
      </c>
      <c r="L26" s="77">
        <v>7</v>
      </c>
      <c r="M26" s="75">
        <v>8</v>
      </c>
    </row>
    <row r="27" spans="1:14" x14ac:dyDescent="0.2">
      <c r="A27" s="187"/>
      <c r="B27" s="188"/>
      <c r="C27" s="235" t="s">
        <v>24</v>
      </c>
      <c r="D27" s="236"/>
      <c r="E27" s="175"/>
      <c r="F27" s="108">
        <f>+H27+I27+J27+K27+L27+M27+G27</f>
        <v>849482.8899999999</v>
      </c>
      <c r="G27" s="99">
        <f>SUM(G28:G34)</f>
        <v>0</v>
      </c>
      <c r="H27" s="115">
        <f>SUM(H28:H34)</f>
        <v>7855.01</v>
      </c>
      <c r="I27" s="123">
        <f>+I28+I29+I30+I31+I32+I33+I34</f>
        <v>271355.06</v>
      </c>
      <c r="J27" s="99">
        <f>+J28+J29+J30+J31+J32+J33+J34</f>
        <v>570272.81999999995</v>
      </c>
      <c r="K27" s="123">
        <f>+K28+K29+K30+K31+K32+K33+K34</f>
        <v>0</v>
      </c>
      <c r="L27" s="123">
        <f>+L28+L29+L30+L31+L32+L33+L34</f>
        <v>0</v>
      </c>
      <c r="M27" s="123">
        <f>+M28+M29+M30+M31+M32+M33+M34</f>
        <v>0</v>
      </c>
      <c r="N27" s="141"/>
    </row>
    <row r="28" spans="1:14" x14ac:dyDescent="0.2">
      <c r="A28" s="70"/>
      <c r="B28" s="70"/>
      <c r="C28" s="71"/>
      <c r="D28" s="78" t="s">
        <v>51</v>
      </c>
      <c r="E28" s="160" t="s">
        <v>56</v>
      </c>
      <c r="F28" s="108">
        <f>+H28+I28+J28+K28+L28+M28+G28</f>
        <v>37871.4</v>
      </c>
      <c r="G28" s="100"/>
      <c r="H28" s="116"/>
      <c r="I28" s="124">
        <v>30182.43</v>
      </c>
      <c r="J28" s="100">
        <v>7688.97</v>
      </c>
      <c r="K28" s="82"/>
      <c r="L28" s="82"/>
      <c r="M28" s="125"/>
      <c r="N28" s="141"/>
    </row>
    <row r="29" spans="1:14" x14ac:dyDescent="0.2">
      <c r="A29" s="70"/>
      <c r="B29" s="70"/>
      <c r="C29" s="71"/>
      <c r="D29" s="72"/>
      <c r="E29" s="161" t="s">
        <v>59</v>
      </c>
      <c r="F29" s="108">
        <f t="shared" ref="F29:F34" si="0">+G29+H29+I29+J29+K29+L29+M29</f>
        <v>763060.23</v>
      </c>
      <c r="G29" s="100"/>
      <c r="H29" s="116"/>
      <c r="I29" s="124">
        <v>225432.86</v>
      </c>
      <c r="J29" s="100">
        <v>537627.37</v>
      </c>
      <c r="K29" s="82"/>
      <c r="L29" s="82"/>
      <c r="M29" s="125"/>
      <c r="N29" s="141"/>
    </row>
    <row r="30" spans="1:14" x14ac:dyDescent="0.2">
      <c r="A30" s="70"/>
      <c r="B30" s="70"/>
      <c r="C30" s="71"/>
      <c r="D30" s="72"/>
      <c r="E30" s="162" t="s">
        <v>58</v>
      </c>
      <c r="F30" s="108">
        <f t="shared" si="0"/>
        <v>24620</v>
      </c>
      <c r="G30" s="101"/>
      <c r="H30" s="144"/>
      <c r="I30" s="124">
        <v>7289.06</v>
      </c>
      <c r="J30" s="100">
        <v>17330.939999999999</v>
      </c>
      <c r="K30" s="146"/>
      <c r="L30" s="83"/>
      <c r="M30" s="127"/>
      <c r="N30" s="141"/>
    </row>
    <row r="31" spans="1:14" x14ac:dyDescent="0.2">
      <c r="A31" s="70"/>
      <c r="B31" s="70"/>
      <c r="C31" s="71"/>
      <c r="D31" s="72"/>
      <c r="E31" s="161" t="s">
        <v>61</v>
      </c>
      <c r="F31" s="108">
        <f t="shared" si="0"/>
        <v>23931.26</v>
      </c>
      <c r="G31" s="100"/>
      <c r="H31" s="116">
        <v>7855.01</v>
      </c>
      <c r="I31" s="124">
        <v>8450.7099999999991</v>
      </c>
      <c r="J31" s="100">
        <v>7625.54</v>
      </c>
      <c r="K31" s="82"/>
      <c r="L31" s="82"/>
      <c r="M31" s="125"/>
      <c r="N31" s="141"/>
    </row>
    <row r="32" spans="1:14" x14ac:dyDescent="0.2">
      <c r="A32" s="70"/>
      <c r="B32" s="70"/>
      <c r="C32" s="71"/>
      <c r="D32" s="72"/>
      <c r="E32" s="161" t="s">
        <v>63</v>
      </c>
      <c r="F32" s="108">
        <f t="shared" si="0"/>
        <v>0</v>
      </c>
      <c r="G32" s="155"/>
      <c r="H32" s="156"/>
      <c r="I32" s="157"/>
      <c r="J32" s="155"/>
      <c r="K32" s="158"/>
      <c r="L32" s="158"/>
      <c r="M32" s="159"/>
      <c r="N32" s="141"/>
    </row>
    <row r="33" spans="1:15" x14ac:dyDescent="0.2">
      <c r="A33" s="70"/>
      <c r="B33" s="70"/>
      <c r="C33" s="71"/>
      <c r="D33" s="72"/>
      <c r="E33" s="161"/>
      <c r="F33" s="108">
        <f t="shared" si="0"/>
        <v>0</v>
      </c>
      <c r="G33" s="155"/>
      <c r="H33" s="156"/>
      <c r="I33" s="157"/>
      <c r="J33" s="155"/>
      <c r="K33" s="158"/>
      <c r="L33" s="158"/>
      <c r="M33" s="159"/>
      <c r="N33" s="141"/>
    </row>
    <row r="34" spans="1:15" ht="15" thickBot="1" x14ac:dyDescent="0.25">
      <c r="A34" s="70"/>
      <c r="B34" s="70"/>
      <c r="C34" s="71"/>
      <c r="D34" s="72"/>
      <c r="E34" s="161"/>
      <c r="F34" s="108">
        <f t="shared" si="0"/>
        <v>0</v>
      </c>
      <c r="G34" s="102"/>
      <c r="H34" s="118"/>
      <c r="I34" s="128"/>
      <c r="J34" s="166"/>
      <c r="K34" s="84"/>
      <c r="L34" s="84"/>
      <c r="M34" s="129"/>
      <c r="N34" s="141"/>
    </row>
    <row r="35" spans="1:15" ht="15.75" thickTop="1" thickBot="1" x14ac:dyDescent="0.25">
      <c r="A35" s="7"/>
      <c r="B35" s="7"/>
      <c r="C35" s="247" t="s">
        <v>25</v>
      </c>
      <c r="D35" s="248"/>
      <c r="E35" s="249"/>
      <c r="F35" s="108">
        <f>+H35+I35+J35+K35+L35+M35+G35</f>
        <v>849482.8899999999</v>
      </c>
      <c r="G35" s="79">
        <f>G36+G45</f>
        <v>0</v>
      </c>
      <c r="H35" s="130">
        <v>7855.01</v>
      </c>
      <c r="I35" s="130">
        <v>271355.06</v>
      </c>
      <c r="J35" s="130">
        <v>570272.81999999995</v>
      </c>
      <c r="K35" s="79">
        <f>K36+K45</f>
        <v>0</v>
      </c>
      <c r="L35" s="79">
        <f>L36+L45</f>
        <v>0</v>
      </c>
      <c r="M35" s="131">
        <f>M36+M45</f>
        <v>0</v>
      </c>
      <c r="N35" s="141"/>
      <c r="O35" s="94"/>
    </row>
    <row r="36" spans="1:15" ht="15.75" customHeight="1" thickBot="1" x14ac:dyDescent="0.3">
      <c r="A36" s="256" t="s">
        <v>48</v>
      </c>
      <c r="B36" s="257"/>
      <c r="C36" s="222" t="s">
        <v>31</v>
      </c>
      <c r="D36" s="203"/>
      <c r="E36" s="227"/>
      <c r="F36" s="109">
        <f t="shared" ref="F36:F57" si="1">SUM(G36:M36)</f>
        <v>378736.4</v>
      </c>
      <c r="G36" s="103">
        <f t="shared" ref="G36:M36" si="2">SUM(G37:G44)</f>
        <v>0</v>
      </c>
      <c r="H36" s="119">
        <v>0</v>
      </c>
      <c r="I36" s="132">
        <v>124532.34</v>
      </c>
      <c r="J36" s="80">
        <v>254204.06000000003</v>
      </c>
      <c r="K36" s="80">
        <f t="shared" si="2"/>
        <v>0</v>
      </c>
      <c r="L36" s="80">
        <f t="shared" si="2"/>
        <v>0</v>
      </c>
      <c r="M36" s="133">
        <f t="shared" si="2"/>
        <v>0</v>
      </c>
      <c r="N36" s="141"/>
      <c r="O36" s="94"/>
    </row>
    <row r="37" spans="1:15" ht="15" x14ac:dyDescent="0.25">
      <c r="A37" s="185"/>
      <c r="B37" s="186"/>
      <c r="C37" s="251" t="s">
        <v>66</v>
      </c>
      <c r="D37" s="252"/>
      <c r="E37" s="253"/>
      <c r="F37" s="110"/>
      <c r="G37" s="104"/>
      <c r="H37" s="120"/>
      <c r="I37" s="134"/>
      <c r="J37" s="85"/>
      <c r="K37" s="85"/>
      <c r="L37" s="85"/>
      <c r="M37" s="135"/>
      <c r="N37" s="141"/>
      <c r="O37" s="95"/>
    </row>
    <row r="38" spans="1:15" ht="15" customHeight="1" x14ac:dyDescent="0.2">
      <c r="A38" s="185"/>
      <c r="B38" s="186"/>
      <c r="C38" s="175" t="s">
        <v>65</v>
      </c>
      <c r="D38" s="176"/>
      <c r="E38" s="176"/>
      <c r="F38" s="110">
        <f t="shared" si="1"/>
        <v>18556.98</v>
      </c>
      <c r="G38" s="101"/>
      <c r="H38" s="117"/>
      <c r="I38" s="145">
        <v>14789.38</v>
      </c>
      <c r="J38" s="146">
        <v>3767.6</v>
      </c>
      <c r="K38" s="146"/>
      <c r="L38" s="83"/>
      <c r="M38" s="127"/>
      <c r="N38" s="141"/>
      <c r="O38" s="95"/>
    </row>
    <row r="39" spans="1:15" ht="15" customHeight="1" x14ac:dyDescent="0.2">
      <c r="A39" s="185"/>
      <c r="B39" s="186"/>
      <c r="C39" s="96"/>
      <c r="D39" s="140"/>
      <c r="E39" s="140" t="s">
        <v>59</v>
      </c>
      <c r="F39" s="110">
        <f>+H39+I39</f>
        <v>100378.43999999999</v>
      </c>
      <c r="G39" s="101"/>
      <c r="H39" s="117"/>
      <c r="I39" s="145">
        <v>100378.43999999999</v>
      </c>
      <c r="J39" s="146">
        <v>239461.79</v>
      </c>
      <c r="K39" s="146"/>
      <c r="L39" s="83"/>
      <c r="M39" s="127"/>
      <c r="N39" s="141"/>
      <c r="O39" s="95"/>
    </row>
    <row r="40" spans="1:15" x14ac:dyDescent="0.2">
      <c r="A40" s="185"/>
      <c r="B40" s="186"/>
      <c r="C40" s="175" t="s">
        <v>58</v>
      </c>
      <c r="D40" s="176"/>
      <c r="E40" s="176"/>
      <c r="F40" s="110">
        <f>+I40+J40+K40</f>
        <v>11239.56</v>
      </c>
      <c r="G40" s="101"/>
      <c r="H40" s="117"/>
      <c r="I40" s="145">
        <v>3327.61</v>
      </c>
      <c r="J40" s="146">
        <v>7911.95</v>
      </c>
      <c r="K40" s="146"/>
      <c r="L40" s="83"/>
      <c r="M40" s="127"/>
      <c r="N40" s="141"/>
      <c r="O40" s="95"/>
    </row>
    <row r="41" spans="1:15" x14ac:dyDescent="0.2">
      <c r="A41" s="185"/>
      <c r="B41" s="186"/>
      <c r="C41" s="254" t="s">
        <v>62</v>
      </c>
      <c r="D41" s="255"/>
      <c r="E41" s="255"/>
      <c r="F41" s="110">
        <f t="shared" si="1"/>
        <v>9099.6299999999992</v>
      </c>
      <c r="G41" s="101"/>
      <c r="H41" s="117"/>
      <c r="I41" s="145">
        <v>6036.91</v>
      </c>
      <c r="J41" s="168">
        <v>3062.72</v>
      </c>
      <c r="K41" s="146"/>
      <c r="L41" s="83"/>
      <c r="M41" s="127"/>
      <c r="N41" s="141"/>
      <c r="O41" s="95"/>
    </row>
    <row r="42" spans="1:15" x14ac:dyDescent="0.2">
      <c r="A42" s="185"/>
      <c r="B42" s="186"/>
      <c r="C42" s="96"/>
      <c r="D42" s="140"/>
      <c r="E42" s="140" t="s">
        <v>63</v>
      </c>
      <c r="F42" s="165"/>
      <c r="G42" s="106"/>
      <c r="H42" s="122"/>
      <c r="I42" s="149"/>
      <c r="J42" s="150"/>
      <c r="K42" s="150"/>
      <c r="L42" s="98"/>
      <c r="M42" s="137"/>
      <c r="N42" s="141"/>
      <c r="O42" s="95"/>
    </row>
    <row r="43" spans="1:15" x14ac:dyDescent="0.2">
      <c r="A43" s="185"/>
      <c r="B43" s="186"/>
      <c r="C43" s="154"/>
      <c r="D43" s="72"/>
      <c r="E43" s="72"/>
      <c r="F43" s="139"/>
      <c r="G43" s="106"/>
      <c r="H43" s="122"/>
      <c r="I43" s="149"/>
      <c r="J43" s="150"/>
      <c r="K43" s="150"/>
      <c r="L43" s="98"/>
      <c r="M43" s="137"/>
      <c r="N43" s="141"/>
      <c r="O43" s="95"/>
    </row>
    <row r="44" spans="1:15" ht="15" thickBot="1" x14ac:dyDescent="0.25">
      <c r="A44" s="185"/>
      <c r="B44" s="186"/>
      <c r="C44" s="177"/>
      <c r="D44" s="178"/>
      <c r="E44" s="178"/>
      <c r="F44" s="111">
        <f t="shared" si="1"/>
        <v>0</v>
      </c>
      <c r="G44" s="105"/>
      <c r="H44" s="121"/>
      <c r="I44" s="147"/>
      <c r="J44" s="148"/>
      <c r="K44" s="148"/>
      <c r="L44" s="97"/>
      <c r="M44" s="136"/>
      <c r="N44" s="141"/>
      <c r="O44" s="95"/>
    </row>
    <row r="45" spans="1:15" ht="15.75" thickBot="1" x14ac:dyDescent="0.3">
      <c r="A45" s="179" t="s">
        <v>29</v>
      </c>
      <c r="B45" s="180"/>
      <c r="C45" s="202" t="s">
        <v>30</v>
      </c>
      <c r="D45" s="203"/>
      <c r="E45" s="204"/>
      <c r="F45" s="109">
        <f t="shared" si="1"/>
        <v>15814.89</v>
      </c>
      <c r="G45" s="103">
        <f t="shared" ref="G45:M45" si="3">SUM(G46:G52)</f>
        <v>0</v>
      </c>
      <c r="H45" s="119">
        <v>7855.01</v>
      </c>
      <c r="I45" s="132">
        <v>1393.5</v>
      </c>
      <c r="J45" s="80">
        <v>6566.38</v>
      </c>
      <c r="K45" s="80">
        <f t="shared" si="3"/>
        <v>0</v>
      </c>
      <c r="L45" s="80">
        <f t="shared" si="3"/>
        <v>0</v>
      </c>
      <c r="M45" s="133">
        <f t="shared" si="3"/>
        <v>0</v>
      </c>
      <c r="N45" s="141"/>
    </row>
    <row r="46" spans="1:15" ht="15" x14ac:dyDescent="0.25">
      <c r="A46" s="181"/>
      <c r="B46" s="182"/>
      <c r="C46" s="174" t="s">
        <v>57</v>
      </c>
      <c r="D46" s="174"/>
      <c r="E46" s="174"/>
      <c r="F46" s="110">
        <f t="shared" si="1"/>
        <v>0</v>
      </c>
      <c r="G46" s="107"/>
      <c r="H46" s="151"/>
      <c r="I46" s="152"/>
      <c r="J46" s="153"/>
      <c r="K46" s="153"/>
      <c r="L46" s="86"/>
      <c r="M46" s="138"/>
      <c r="N46" s="141"/>
    </row>
    <row r="47" spans="1:15" x14ac:dyDescent="0.2">
      <c r="A47" s="181"/>
      <c r="B47" s="182"/>
      <c r="C47" s="175" t="s">
        <v>59</v>
      </c>
      <c r="D47" s="176"/>
      <c r="E47" s="176"/>
      <c r="F47" s="110">
        <f t="shared" si="1"/>
        <v>0</v>
      </c>
      <c r="G47" s="101"/>
      <c r="H47" s="144"/>
      <c r="I47" s="152"/>
      <c r="J47" s="153"/>
      <c r="K47" s="146"/>
      <c r="L47" s="83"/>
      <c r="M47" s="127"/>
      <c r="N47" s="141"/>
    </row>
    <row r="48" spans="1:15" x14ac:dyDescent="0.2">
      <c r="A48" s="181"/>
      <c r="B48" s="182"/>
      <c r="C48" s="175" t="s">
        <v>58</v>
      </c>
      <c r="D48" s="176"/>
      <c r="E48" s="176"/>
      <c r="F48" s="110">
        <f t="shared" si="1"/>
        <v>5864.6900000000005</v>
      </c>
      <c r="G48" s="101"/>
      <c r="H48" s="144"/>
      <c r="I48" s="152">
        <v>298.31</v>
      </c>
      <c r="J48" s="153">
        <v>5566.38</v>
      </c>
      <c r="K48" s="146"/>
      <c r="L48" s="83"/>
      <c r="M48" s="127"/>
      <c r="N48" s="141"/>
    </row>
    <row r="49" spans="1:16" x14ac:dyDescent="0.2">
      <c r="A49" s="181"/>
      <c r="B49" s="182"/>
      <c r="C49" s="175" t="s">
        <v>60</v>
      </c>
      <c r="D49" s="176"/>
      <c r="E49" s="176"/>
      <c r="F49" s="110">
        <f t="shared" si="1"/>
        <v>9950.2000000000007</v>
      </c>
      <c r="G49" s="101"/>
      <c r="H49" s="144">
        <v>7855.01</v>
      </c>
      <c r="I49" s="152">
        <v>1095.19</v>
      </c>
      <c r="J49" s="153">
        <v>1000</v>
      </c>
      <c r="K49" s="146"/>
      <c r="L49" s="83"/>
      <c r="M49" s="127"/>
      <c r="N49" s="141"/>
    </row>
    <row r="50" spans="1:16" x14ac:dyDescent="0.2">
      <c r="A50" s="181"/>
      <c r="B50" s="182"/>
      <c r="C50" s="163"/>
      <c r="D50" s="8"/>
      <c r="E50" s="164" t="s">
        <v>63</v>
      </c>
      <c r="F50" s="110">
        <f>SUM(G50:M50)</f>
        <v>0</v>
      </c>
      <c r="G50" s="101"/>
      <c r="H50" s="144"/>
      <c r="I50" s="145"/>
      <c r="J50" s="146"/>
      <c r="K50" s="146"/>
      <c r="L50" s="83"/>
      <c r="M50" s="127"/>
      <c r="N50" s="141"/>
    </row>
    <row r="51" spans="1:16" x14ac:dyDescent="0.2">
      <c r="A51" s="181"/>
      <c r="B51" s="182"/>
      <c r="E51" s="72"/>
      <c r="F51" s="110"/>
      <c r="G51" s="101"/>
      <c r="H51" s="144"/>
      <c r="I51" s="145"/>
      <c r="J51" s="146"/>
      <c r="K51" s="146"/>
      <c r="L51" s="83"/>
      <c r="M51" s="127"/>
      <c r="N51" s="141"/>
    </row>
    <row r="52" spans="1:16" ht="15" thickBot="1" x14ac:dyDescent="0.25">
      <c r="A52" s="181"/>
      <c r="B52" s="182"/>
      <c r="C52" s="177"/>
      <c r="D52" s="178"/>
      <c r="E52" s="178"/>
      <c r="F52" s="110">
        <f t="shared" si="1"/>
        <v>0</v>
      </c>
      <c r="G52" s="101"/>
      <c r="H52" s="117"/>
      <c r="I52" s="126"/>
      <c r="J52" s="83"/>
      <c r="K52" s="83"/>
      <c r="L52" s="83"/>
      <c r="M52" s="127"/>
      <c r="N52" s="141"/>
    </row>
    <row r="53" spans="1:16" ht="15.75" thickBot="1" x14ac:dyDescent="0.3">
      <c r="A53" s="179" t="s">
        <v>79</v>
      </c>
      <c r="B53" s="180"/>
      <c r="C53" s="202" t="s">
        <v>77</v>
      </c>
      <c r="D53" s="203"/>
      <c r="E53" s="204"/>
      <c r="F53" s="109">
        <f t="shared" si="1"/>
        <v>454931.6</v>
      </c>
      <c r="G53" s="103">
        <f t="shared" ref="G53:M53" si="4">SUM(G54:G60)</f>
        <v>0</v>
      </c>
      <c r="H53" s="119">
        <v>0</v>
      </c>
      <c r="I53" s="132">
        <v>145429.22</v>
      </c>
      <c r="J53" s="80">
        <v>309502.37999999995</v>
      </c>
      <c r="K53" s="80">
        <f t="shared" si="4"/>
        <v>0</v>
      </c>
      <c r="L53" s="80">
        <f t="shared" si="4"/>
        <v>0</v>
      </c>
      <c r="M53" s="133">
        <f t="shared" si="4"/>
        <v>0</v>
      </c>
      <c r="N53" s="141"/>
    </row>
    <row r="54" spans="1:16" ht="15" x14ac:dyDescent="0.25">
      <c r="A54" s="181"/>
      <c r="B54" s="182"/>
      <c r="C54" s="174" t="s">
        <v>78</v>
      </c>
      <c r="D54" s="174"/>
      <c r="E54" s="174"/>
      <c r="F54" s="110">
        <f t="shared" si="1"/>
        <v>19314.41</v>
      </c>
      <c r="G54" s="107"/>
      <c r="H54" s="151"/>
      <c r="I54" s="152">
        <v>15393.04</v>
      </c>
      <c r="J54" s="152">
        <v>3921.3700000000003</v>
      </c>
      <c r="K54" s="153"/>
      <c r="L54" s="86"/>
      <c r="M54" s="138"/>
      <c r="O54"/>
      <c r="P54"/>
    </row>
    <row r="55" spans="1:16" x14ac:dyDescent="0.2">
      <c r="A55" s="181"/>
      <c r="B55" s="182"/>
      <c r="C55" s="175" t="s">
        <v>59</v>
      </c>
      <c r="D55" s="176"/>
      <c r="E55" s="176"/>
      <c r="F55" s="110">
        <f t="shared" si="1"/>
        <v>423220.00999999995</v>
      </c>
      <c r="G55" s="101"/>
      <c r="H55" s="144"/>
      <c r="I55" s="152">
        <v>125054.43</v>
      </c>
      <c r="J55" s="152">
        <v>298165.57999999996</v>
      </c>
      <c r="K55" s="146"/>
      <c r="L55" s="83"/>
      <c r="M55" s="127"/>
      <c r="O55"/>
      <c r="P55"/>
    </row>
    <row r="56" spans="1:16" x14ac:dyDescent="0.2">
      <c r="A56" s="181"/>
      <c r="B56" s="182"/>
      <c r="C56" s="175" t="s">
        <v>58</v>
      </c>
      <c r="D56" s="176"/>
      <c r="E56" s="176"/>
      <c r="F56" s="110">
        <f t="shared" si="1"/>
        <v>7515.7499999999982</v>
      </c>
      <c r="G56" s="101"/>
      <c r="H56" s="144"/>
      <c r="I56" s="152">
        <v>3663.14</v>
      </c>
      <c r="J56" s="152">
        <v>3852.6099999999979</v>
      </c>
      <c r="K56" s="146"/>
      <c r="L56" s="83"/>
      <c r="M56" s="127"/>
      <c r="O56"/>
      <c r="P56"/>
    </row>
    <row r="57" spans="1:16" x14ac:dyDescent="0.2">
      <c r="A57" s="181"/>
      <c r="B57" s="182"/>
      <c r="C57" s="175" t="s">
        <v>60</v>
      </c>
      <c r="D57" s="176"/>
      <c r="E57" s="176"/>
      <c r="F57" s="110">
        <f t="shared" si="1"/>
        <v>4881.43</v>
      </c>
      <c r="G57" s="101"/>
      <c r="H57" s="144"/>
      <c r="I57" s="152">
        <v>1318.61</v>
      </c>
      <c r="J57" s="152">
        <v>3562.82</v>
      </c>
      <c r="K57" s="146"/>
      <c r="L57" s="83"/>
      <c r="M57" s="127"/>
      <c r="O57"/>
      <c r="P57"/>
    </row>
    <row r="58" spans="1:16" x14ac:dyDescent="0.2">
      <c r="A58" s="181"/>
      <c r="B58" s="182"/>
      <c r="C58" s="163"/>
      <c r="D58" s="8"/>
      <c r="E58" s="164" t="s">
        <v>63</v>
      </c>
      <c r="F58" s="110">
        <f>SUM(G58:M58)</f>
        <v>0</v>
      </c>
      <c r="G58" s="101"/>
      <c r="H58" s="144"/>
      <c r="I58" s="145"/>
      <c r="J58" s="146"/>
      <c r="K58" s="146"/>
      <c r="L58" s="83"/>
      <c r="M58" s="127"/>
      <c r="O58"/>
      <c r="P58"/>
    </row>
    <row r="59" spans="1:16" customFormat="1" x14ac:dyDescent="0.2">
      <c r="A59" s="181"/>
      <c r="B59" s="182"/>
      <c r="C59" s="10"/>
      <c r="D59" s="10"/>
      <c r="E59" s="72"/>
      <c r="F59" s="110"/>
      <c r="G59" s="101"/>
      <c r="H59" s="144"/>
      <c r="I59" s="145"/>
      <c r="J59" s="146"/>
      <c r="K59" s="146"/>
      <c r="L59" s="83"/>
      <c r="M59" s="127"/>
    </row>
    <row r="60" spans="1:16" customFormat="1" ht="15" thickBot="1" x14ac:dyDescent="0.25">
      <c r="A60" s="181"/>
      <c r="B60" s="182"/>
      <c r="C60" s="177"/>
      <c r="D60" s="178"/>
      <c r="E60" s="178"/>
      <c r="F60" s="110">
        <f>SUM(G60:M60)</f>
        <v>0</v>
      </c>
      <c r="G60" s="101"/>
      <c r="H60" s="117"/>
      <c r="I60" s="126"/>
      <c r="J60" s="83"/>
      <c r="K60" s="83"/>
      <c r="L60" s="83"/>
      <c r="M60" s="127"/>
    </row>
    <row r="61" spans="1:16" customFormat="1" ht="15.75" thickBot="1" x14ac:dyDescent="0.3">
      <c r="A61" s="8"/>
      <c r="B61" s="68"/>
      <c r="C61" s="222" t="s">
        <v>26</v>
      </c>
      <c r="D61" s="203"/>
      <c r="E61" s="204"/>
      <c r="F61" s="112">
        <f>F36+F45+F53-F27</f>
        <v>0</v>
      </c>
      <c r="G61" s="112">
        <f t="shared" ref="G61:M61" si="5">G36+G45+G53-G27</f>
        <v>0</v>
      </c>
      <c r="H61" s="112">
        <f t="shared" si="5"/>
        <v>0</v>
      </c>
      <c r="I61" s="112">
        <f t="shared" si="5"/>
        <v>0</v>
      </c>
      <c r="J61" s="112">
        <f t="shared" si="5"/>
        <v>0</v>
      </c>
      <c r="K61" s="112">
        <f t="shared" si="5"/>
        <v>0</v>
      </c>
      <c r="L61" s="112">
        <f t="shared" si="5"/>
        <v>0</v>
      </c>
      <c r="M61" s="112">
        <f t="shared" si="5"/>
        <v>0</v>
      </c>
    </row>
    <row r="62" spans="1:16" customFormat="1" ht="15" x14ac:dyDescent="0.2">
      <c r="A62" s="22" t="s">
        <v>53</v>
      </c>
      <c r="B62" s="62"/>
      <c r="C62" s="56"/>
      <c r="D62" s="33" t="s">
        <v>69</v>
      </c>
      <c r="E62" s="7"/>
      <c r="F62" s="7"/>
      <c r="G62" s="7"/>
      <c r="H62" s="7"/>
      <c r="I62" s="7"/>
      <c r="J62" s="7"/>
      <c r="K62" s="7"/>
      <c r="L62" s="7"/>
      <c r="M62" s="21"/>
    </row>
    <row r="63" spans="1:16" customFormat="1" ht="15" x14ac:dyDescent="0.2">
      <c r="A63" s="22" t="s">
        <v>54</v>
      </c>
      <c r="B63" s="62"/>
      <c r="C63" s="10"/>
      <c r="D63" s="33" t="s">
        <v>69</v>
      </c>
      <c r="E63" s="7"/>
      <c r="F63" s="7"/>
      <c r="G63" s="7"/>
      <c r="H63" s="7"/>
      <c r="I63" s="7"/>
      <c r="J63" s="7"/>
      <c r="K63" s="7"/>
      <c r="L63" s="7"/>
      <c r="M63" s="21"/>
    </row>
    <row r="64" spans="1:16" customFormat="1" x14ac:dyDescent="0.2">
      <c r="A64" s="20"/>
      <c r="B64" s="10"/>
      <c r="C64" s="87" t="s">
        <v>55</v>
      </c>
      <c r="D64" s="91" t="s">
        <v>70</v>
      </c>
      <c r="E64" s="7"/>
      <c r="F64" s="7"/>
      <c r="G64" s="142"/>
      <c r="H64" s="7"/>
      <c r="I64" s="7"/>
      <c r="J64" s="7"/>
      <c r="K64" s="7"/>
      <c r="L64" s="7"/>
      <c r="M64" s="21"/>
    </row>
    <row r="65" spans="1:13" customFormat="1" x14ac:dyDescent="0.2">
      <c r="A65" s="20"/>
      <c r="B65" s="10"/>
      <c r="C65" s="87" t="s">
        <v>71</v>
      </c>
      <c r="D65" s="92"/>
      <c r="E65" s="7"/>
      <c r="F65" s="7"/>
      <c r="G65" s="142"/>
      <c r="H65" s="7"/>
      <c r="I65" s="7"/>
      <c r="J65" s="7"/>
      <c r="K65" s="7"/>
      <c r="L65" s="7"/>
      <c r="M65" s="21"/>
    </row>
    <row r="66" spans="1:13" customFormat="1" ht="15" x14ac:dyDescent="0.25">
      <c r="A66" s="219" t="s">
        <v>72</v>
      </c>
      <c r="B66" s="220"/>
      <c r="C66" s="220"/>
      <c r="D66" s="221"/>
      <c r="E66" s="6"/>
      <c r="F66" s="6"/>
      <c r="G66" s="143"/>
      <c r="H66" s="6"/>
      <c r="I66" s="6"/>
      <c r="J66" s="6"/>
      <c r="K66" s="6"/>
      <c r="L66" s="6"/>
      <c r="M66" s="23"/>
    </row>
    <row r="67" spans="1:13" customFormat="1" x14ac:dyDescent="0.2"/>
    <row r="68" spans="1:13" customFormat="1" x14ac:dyDescent="0.2"/>
    <row r="69" spans="1:13" customFormat="1" x14ac:dyDescent="0.2"/>
    <row r="70" spans="1:13" customFormat="1" x14ac:dyDescent="0.2"/>
    <row r="71" spans="1:13" customFormat="1" x14ac:dyDescent="0.2"/>
    <row r="72" spans="1:13" customFormat="1" x14ac:dyDescent="0.2"/>
    <row r="73" spans="1:13" customFormat="1" x14ac:dyDescent="0.2"/>
    <row r="74" spans="1:13" customFormat="1" x14ac:dyDescent="0.2"/>
    <row r="75" spans="1:13" customFormat="1" x14ac:dyDescent="0.2"/>
    <row r="76" spans="1:13" customFormat="1" x14ac:dyDescent="0.2"/>
    <row r="77" spans="1:13" customFormat="1" x14ac:dyDescent="0.2"/>
    <row r="78" spans="1:13" customFormat="1" x14ac:dyDescent="0.2"/>
    <row r="79" spans="1:13" customFormat="1" x14ac:dyDescent="0.2"/>
    <row r="80" spans="1:13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</sheetData>
  <mergeCells count="58">
    <mergeCell ref="A1:M1"/>
    <mergeCell ref="K3:K4"/>
    <mergeCell ref="A5:C5"/>
    <mergeCell ref="A6:C6"/>
    <mergeCell ref="A7:C7"/>
    <mergeCell ref="A8:C8"/>
    <mergeCell ref="I9:J9"/>
    <mergeCell ref="K9:L9"/>
    <mergeCell ref="A10:C10"/>
    <mergeCell ref="I10:J10"/>
    <mergeCell ref="A11:C11"/>
    <mergeCell ref="I11:J11"/>
    <mergeCell ref="A12:C12"/>
    <mergeCell ref="A13:C13"/>
    <mergeCell ref="I13:J13"/>
    <mergeCell ref="A14:C14"/>
    <mergeCell ref="A15:C15"/>
    <mergeCell ref="A16:C16"/>
    <mergeCell ref="I16:J16"/>
    <mergeCell ref="A17:C17"/>
    <mergeCell ref="A19:D19"/>
    <mergeCell ref="F19:H22"/>
    <mergeCell ref="I19:M22"/>
    <mergeCell ref="A20:D20"/>
    <mergeCell ref="A21:D21"/>
    <mergeCell ref="A22:D22"/>
    <mergeCell ref="C23:M23"/>
    <mergeCell ref="A24:B27"/>
    <mergeCell ref="G24:H24"/>
    <mergeCell ref="I24:M24"/>
    <mergeCell ref="C25:C26"/>
    <mergeCell ref="D25:D26"/>
    <mergeCell ref="E25:E26"/>
    <mergeCell ref="C27:E27"/>
    <mergeCell ref="C35:E35"/>
    <mergeCell ref="A36:B44"/>
    <mergeCell ref="C36:E36"/>
    <mergeCell ref="C37:E37"/>
    <mergeCell ref="C38:E38"/>
    <mergeCell ref="C40:E40"/>
    <mergeCell ref="C41:E41"/>
    <mergeCell ref="C44:E44"/>
    <mergeCell ref="A45:B52"/>
    <mergeCell ref="C45:E45"/>
    <mergeCell ref="C46:E46"/>
    <mergeCell ref="C47:E47"/>
    <mergeCell ref="C48:E48"/>
    <mergeCell ref="C49:E49"/>
    <mergeCell ref="C52:E52"/>
    <mergeCell ref="C61:E61"/>
    <mergeCell ref="A66:D66"/>
    <mergeCell ref="A53:B60"/>
    <mergeCell ref="C53:E53"/>
    <mergeCell ref="C54:E54"/>
    <mergeCell ref="C55:E55"/>
    <mergeCell ref="C56:E56"/>
    <mergeCell ref="C57:E57"/>
    <mergeCell ref="C60:E60"/>
  </mergeCells>
  <pageMargins left="0.7" right="0.7" top="0.75" bottom="0.75" header="0.3" footer="0.3"/>
  <pageSetup paperSize="9" scale="4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4</xdr:col>
                    <xdr:colOff>180975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4</xdr:col>
                    <xdr:colOff>180975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4</xdr:col>
                    <xdr:colOff>180975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5</xdr:col>
                    <xdr:colOff>76200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4</xdr:col>
                    <xdr:colOff>180975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5</xdr:col>
                    <xdr:colOff>276225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4</xdr:col>
                    <xdr:colOff>180975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4</xdr:col>
                    <xdr:colOff>180975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2</xdr:col>
                    <xdr:colOff>257175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2</xdr:col>
                    <xdr:colOff>257175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2</xdr:col>
                    <xdr:colOff>257175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2</xdr:col>
                    <xdr:colOff>257175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2</xdr:col>
                    <xdr:colOff>257175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2</xdr:col>
                    <xdr:colOff>257175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12</xdr:col>
                    <xdr:colOff>180975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12</xdr:col>
                    <xdr:colOff>180975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12</xdr:col>
                    <xdr:colOff>180975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12</xdr:col>
                    <xdr:colOff>504825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180975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12</xdr:col>
                    <xdr:colOff>180975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2"/>
  <sheetViews>
    <sheetView view="pageBreakPreview" zoomScaleNormal="100" zoomScaleSheetLayoutView="100" workbookViewId="0">
      <selection activeCell="D5" sqref="D5"/>
    </sheetView>
  </sheetViews>
  <sheetFormatPr defaultRowHeight="14.25" x14ac:dyDescent="0.2"/>
  <cols>
    <col min="1" max="1" width="2.875" style="24" customWidth="1"/>
    <col min="2" max="2" width="2.75" style="10" customWidth="1"/>
    <col min="3" max="3" width="17.5" style="10" customWidth="1"/>
    <col min="4" max="4" width="15" style="10" customWidth="1"/>
    <col min="5" max="5" width="15.5" style="10" customWidth="1"/>
    <col min="6" max="13" width="15" style="10" customWidth="1"/>
    <col min="14" max="14" width="14.625" customWidth="1"/>
    <col min="15" max="15" width="9.875" style="10" bestFit="1" customWidth="1"/>
    <col min="16" max="16" width="11.5" style="10" customWidth="1"/>
    <col min="17" max="17" width="10.75" style="10" customWidth="1"/>
    <col min="18" max="18" width="10.375" style="10" customWidth="1"/>
    <col min="19" max="16384" width="9" style="10"/>
  </cols>
  <sheetData>
    <row r="1" spans="1:14" s="1" customFormat="1" ht="24" thickBot="1" x14ac:dyDescent="0.4">
      <c r="A1" s="223" t="s">
        <v>64</v>
      </c>
      <c r="B1" s="224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  <c r="N1"/>
    </row>
    <row r="2" spans="1:14" s="3" customFormat="1" ht="15.75" thickBot="1" x14ac:dyDescent="0.3">
      <c r="A2" s="2"/>
      <c r="K2" s="54" t="s">
        <v>34</v>
      </c>
      <c r="L2" s="55"/>
      <c r="M2" s="4"/>
      <c r="N2"/>
    </row>
    <row r="3" spans="1:14" s="3" customFormat="1" ht="15" x14ac:dyDescent="0.25">
      <c r="A3" s="69" t="s">
        <v>0</v>
      </c>
      <c r="K3" s="211" t="s">
        <v>2</v>
      </c>
      <c r="M3" s="4"/>
      <c r="N3"/>
    </row>
    <row r="4" spans="1:14" s="3" customFormat="1" x14ac:dyDescent="0.2">
      <c r="A4" s="2"/>
      <c r="D4" s="5" t="s">
        <v>32</v>
      </c>
      <c r="E4" s="5" t="s">
        <v>1</v>
      </c>
      <c r="F4" s="5"/>
      <c r="G4" s="5"/>
      <c r="H4" s="5"/>
      <c r="K4" s="211"/>
      <c r="M4" s="4"/>
      <c r="N4"/>
    </row>
    <row r="5" spans="1:14" s="3" customFormat="1" x14ac:dyDescent="0.2">
      <c r="A5" s="212" t="s">
        <v>33</v>
      </c>
      <c r="B5" s="213"/>
      <c r="C5" s="213"/>
      <c r="D5" s="167" t="s">
        <v>86</v>
      </c>
      <c r="E5" s="167"/>
      <c r="F5" s="167"/>
      <c r="G5" s="167"/>
      <c r="H5" s="167"/>
      <c r="J5" s="7"/>
      <c r="L5" s="10"/>
      <c r="M5" s="4"/>
      <c r="N5"/>
    </row>
    <row r="6" spans="1:14" x14ac:dyDescent="0.2">
      <c r="A6" s="212" t="s">
        <v>3</v>
      </c>
      <c r="B6" s="213"/>
      <c r="C6" s="213"/>
      <c r="D6" s="8"/>
      <c r="E6" s="81"/>
      <c r="F6" s="6"/>
      <c r="G6" s="9"/>
      <c r="H6" s="9"/>
      <c r="I6" s="9"/>
      <c r="J6" s="7"/>
      <c r="M6" s="11"/>
    </row>
    <row r="7" spans="1:14" x14ac:dyDescent="0.2">
      <c r="A7" s="212" t="s">
        <v>4</v>
      </c>
      <c r="B7" s="213"/>
      <c r="C7" s="213"/>
      <c r="D7" s="8"/>
      <c r="E7" s="81" t="s">
        <v>52</v>
      </c>
      <c r="F7" s="9"/>
      <c r="G7" s="9"/>
      <c r="H7" s="9"/>
      <c r="I7" s="9"/>
      <c r="J7" s="7"/>
      <c r="M7" s="11"/>
    </row>
    <row r="8" spans="1:14" ht="15" thickBot="1" x14ac:dyDescent="0.25">
      <c r="A8" s="212" t="s">
        <v>5</v>
      </c>
      <c r="B8" s="213"/>
      <c r="C8" s="213"/>
      <c r="E8" s="7"/>
      <c r="F8" s="7"/>
      <c r="G8" s="7"/>
      <c r="H8" s="12"/>
      <c r="I8" s="12"/>
      <c r="J8" s="12"/>
      <c r="M8" s="13"/>
    </row>
    <row r="9" spans="1:14" ht="15.75" thickTop="1" thickBot="1" x14ac:dyDescent="0.25">
      <c r="A9" s="25" t="s">
        <v>6</v>
      </c>
      <c r="B9" s="61"/>
      <c r="C9" s="26"/>
      <c r="D9" s="26" t="s">
        <v>36</v>
      </c>
      <c r="E9" s="43"/>
      <c r="F9" s="45" t="s">
        <v>7</v>
      </c>
      <c r="G9" s="40"/>
      <c r="H9" s="50" t="s">
        <v>8</v>
      </c>
      <c r="I9" s="233" t="s">
        <v>37</v>
      </c>
      <c r="J9" s="234"/>
      <c r="K9" s="228" t="s">
        <v>7</v>
      </c>
      <c r="L9" s="229"/>
      <c r="M9" s="27" t="s">
        <v>8</v>
      </c>
    </row>
    <row r="10" spans="1:14" ht="15" thickBot="1" x14ac:dyDescent="0.25">
      <c r="A10" s="212" t="s">
        <v>35</v>
      </c>
      <c r="B10" s="213"/>
      <c r="C10" s="218"/>
      <c r="D10" s="44"/>
      <c r="F10" s="57" t="s">
        <v>38</v>
      </c>
      <c r="G10" s="58"/>
      <c r="H10" s="59"/>
      <c r="I10" s="214"/>
      <c r="J10" s="215"/>
      <c r="K10" s="48" t="s">
        <v>9</v>
      </c>
      <c r="L10" s="14"/>
      <c r="M10" s="15"/>
    </row>
    <row r="11" spans="1:14" ht="15" thickBot="1" x14ac:dyDescent="0.25">
      <c r="A11" s="212"/>
      <c r="B11" s="213"/>
      <c r="C11" s="218"/>
      <c r="D11" s="7"/>
      <c r="F11" s="57" t="s">
        <v>39</v>
      </c>
      <c r="G11" s="58"/>
      <c r="H11" s="59"/>
      <c r="I11" s="216"/>
      <c r="J11" s="217"/>
      <c r="K11" s="48" t="s">
        <v>10</v>
      </c>
      <c r="L11" s="14"/>
      <c r="M11" s="15"/>
    </row>
    <row r="12" spans="1:14" ht="15" thickBot="1" x14ac:dyDescent="0.25">
      <c r="A12" s="212"/>
      <c r="B12" s="213"/>
      <c r="C12" s="218"/>
      <c r="D12" s="7"/>
      <c r="F12" s="46" t="s">
        <v>11</v>
      </c>
      <c r="G12" s="41"/>
      <c r="H12" s="89"/>
      <c r="I12" s="51"/>
      <c r="J12" s="11"/>
      <c r="K12" s="48" t="s">
        <v>12</v>
      </c>
      <c r="L12" s="14"/>
      <c r="M12" s="15"/>
    </row>
    <row r="13" spans="1:14" ht="15" thickBot="1" x14ac:dyDescent="0.25">
      <c r="A13" s="212"/>
      <c r="B13" s="213"/>
      <c r="C13" s="218"/>
      <c r="D13" s="7"/>
      <c r="F13" s="57" t="s">
        <v>40</v>
      </c>
      <c r="G13" s="58"/>
      <c r="H13" s="59"/>
      <c r="I13" s="216"/>
      <c r="J13" s="217"/>
      <c r="K13" s="48" t="s">
        <v>13</v>
      </c>
      <c r="L13" s="14"/>
      <c r="M13" s="15"/>
    </row>
    <row r="14" spans="1:14" x14ac:dyDescent="0.2">
      <c r="A14" s="212"/>
      <c r="B14" s="213"/>
      <c r="C14" s="218"/>
      <c r="D14" s="7"/>
      <c r="F14" s="46" t="s">
        <v>14</v>
      </c>
      <c r="G14" s="41"/>
      <c r="H14" s="90"/>
      <c r="I14" s="64"/>
      <c r="J14" s="65"/>
      <c r="K14" s="14" t="s">
        <v>15</v>
      </c>
      <c r="L14" s="14"/>
      <c r="M14" s="15"/>
    </row>
    <row r="15" spans="1:14" ht="15" thickBot="1" x14ac:dyDescent="0.25">
      <c r="A15" s="212"/>
      <c r="B15" s="213"/>
      <c r="C15" s="218"/>
      <c r="D15" s="7"/>
      <c r="F15" s="46" t="s">
        <v>16</v>
      </c>
      <c r="G15" s="41"/>
      <c r="H15" s="17"/>
      <c r="K15" s="14" t="s">
        <v>17</v>
      </c>
      <c r="L15" s="14"/>
      <c r="M15" s="15"/>
    </row>
    <row r="16" spans="1:14" ht="15" thickBot="1" x14ac:dyDescent="0.25">
      <c r="A16" s="212"/>
      <c r="B16" s="213"/>
      <c r="C16" s="218"/>
      <c r="D16" s="7"/>
      <c r="F16" s="57" t="s">
        <v>41</v>
      </c>
      <c r="G16" s="58"/>
      <c r="H16" s="60"/>
      <c r="I16" s="216"/>
      <c r="J16" s="217"/>
      <c r="K16" s="48" t="s">
        <v>18</v>
      </c>
      <c r="L16" s="14"/>
      <c r="M16" s="15"/>
    </row>
    <row r="17" spans="1:14" ht="15" thickBot="1" x14ac:dyDescent="0.25">
      <c r="A17" s="212"/>
      <c r="B17" s="213"/>
      <c r="C17" s="218"/>
      <c r="D17" s="12"/>
      <c r="F17" s="47" t="s">
        <v>20</v>
      </c>
      <c r="G17" s="42"/>
      <c r="H17" s="49"/>
      <c r="I17" s="53"/>
      <c r="J17" s="52"/>
      <c r="K17" s="16" t="s">
        <v>21</v>
      </c>
      <c r="L17" s="16"/>
      <c r="M17" s="17"/>
    </row>
    <row r="18" spans="1:14" ht="15.75" customHeight="1" thickBot="1" x14ac:dyDescent="0.3">
      <c r="A18" s="28" t="s">
        <v>19</v>
      </c>
      <c r="B18" s="19"/>
      <c r="C18" s="18"/>
      <c r="D18" s="18"/>
      <c r="E18" s="29"/>
      <c r="F18" s="171" t="s">
        <v>74</v>
      </c>
      <c r="G18" s="172"/>
      <c r="H18" s="173"/>
      <c r="I18" s="88" t="s">
        <v>22</v>
      </c>
      <c r="J18" s="169"/>
      <c r="K18" s="169"/>
      <c r="L18" s="169"/>
      <c r="M18" s="170"/>
    </row>
    <row r="19" spans="1:14" ht="15" customHeight="1" thickBot="1" x14ac:dyDescent="0.25">
      <c r="A19" s="208" t="s">
        <v>27</v>
      </c>
      <c r="B19" s="209"/>
      <c r="C19" s="209"/>
      <c r="D19" s="210"/>
      <c r="E19" s="66" t="s">
        <v>28</v>
      </c>
      <c r="F19" s="195" t="s">
        <v>75</v>
      </c>
      <c r="G19" s="196"/>
      <c r="H19" s="197"/>
      <c r="I19" s="189" t="s">
        <v>73</v>
      </c>
      <c r="J19" s="190"/>
      <c r="K19" s="190"/>
      <c r="L19" s="190"/>
      <c r="M19" s="191"/>
    </row>
    <row r="20" spans="1:14" ht="14.25" customHeight="1" x14ac:dyDescent="0.2">
      <c r="A20" s="205" t="s">
        <v>52</v>
      </c>
      <c r="B20" s="206"/>
      <c r="C20" s="206"/>
      <c r="D20" s="207"/>
      <c r="E20" s="93">
        <v>1</v>
      </c>
      <c r="F20" s="198"/>
      <c r="G20" s="196"/>
      <c r="H20" s="197"/>
      <c r="I20" s="189"/>
      <c r="J20" s="190"/>
      <c r="K20" s="190"/>
      <c r="L20" s="190"/>
      <c r="M20" s="191"/>
    </row>
    <row r="21" spans="1:14" ht="14.25" customHeight="1" x14ac:dyDescent="0.2">
      <c r="A21" s="205"/>
      <c r="B21" s="206"/>
      <c r="C21" s="206"/>
      <c r="D21" s="207"/>
      <c r="E21" s="67"/>
      <c r="F21" s="198"/>
      <c r="G21" s="196"/>
      <c r="H21" s="197"/>
      <c r="I21" s="189"/>
      <c r="J21" s="190"/>
      <c r="K21" s="190"/>
      <c r="L21" s="190"/>
      <c r="M21" s="191"/>
    </row>
    <row r="22" spans="1:14" ht="15" customHeight="1" thickBot="1" x14ac:dyDescent="0.25">
      <c r="A22" s="205"/>
      <c r="B22" s="206"/>
      <c r="C22" s="206"/>
      <c r="D22" s="207"/>
      <c r="E22" s="30"/>
      <c r="F22" s="199"/>
      <c r="G22" s="200"/>
      <c r="H22" s="201"/>
      <c r="I22" s="192"/>
      <c r="J22" s="193"/>
      <c r="K22" s="193"/>
      <c r="L22" s="193"/>
      <c r="M22" s="194"/>
    </row>
    <row r="23" spans="1:14" ht="15" thickBot="1" x14ac:dyDescent="0.25">
      <c r="A23" s="7"/>
      <c r="B23" s="7"/>
      <c r="C23" s="243" t="s">
        <v>42</v>
      </c>
      <c r="D23" s="244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14" ht="15" thickBot="1" x14ac:dyDescent="0.25">
      <c r="A24" s="183" t="s">
        <v>49</v>
      </c>
      <c r="B24" s="184"/>
      <c r="C24" s="63" t="s">
        <v>43</v>
      </c>
      <c r="D24" s="31" t="s">
        <v>44</v>
      </c>
      <c r="E24" s="37" t="s">
        <v>45</v>
      </c>
      <c r="F24" s="38"/>
      <c r="G24" s="231" t="s">
        <v>46</v>
      </c>
      <c r="H24" s="250"/>
      <c r="I24" s="230" t="s">
        <v>47</v>
      </c>
      <c r="J24" s="231"/>
      <c r="K24" s="231"/>
      <c r="L24" s="231"/>
      <c r="M24" s="232"/>
    </row>
    <row r="25" spans="1:14" ht="15" customHeight="1" x14ac:dyDescent="0.2">
      <c r="A25" s="185"/>
      <c r="B25" s="186"/>
      <c r="C25" s="237"/>
      <c r="D25" s="239"/>
      <c r="E25" s="241"/>
      <c r="F25" s="39" t="s">
        <v>23</v>
      </c>
      <c r="G25" s="34" t="s">
        <v>67</v>
      </c>
      <c r="H25" s="113">
        <v>2021</v>
      </c>
      <c r="I25" s="35">
        <v>2022</v>
      </c>
      <c r="J25" s="32">
        <v>2023</v>
      </c>
      <c r="K25" s="32">
        <v>2024</v>
      </c>
      <c r="L25" s="32">
        <v>2025</v>
      </c>
      <c r="M25" s="36" t="s">
        <v>68</v>
      </c>
    </row>
    <row r="26" spans="1:14" x14ac:dyDescent="0.2">
      <c r="A26" s="185"/>
      <c r="B26" s="186"/>
      <c r="C26" s="238"/>
      <c r="D26" s="240"/>
      <c r="E26" s="242"/>
      <c r="F26" s="73" t="s">
        <v>50</v>
      </c>
      <c r="G26" s="74">
        <v>2</v>
      </c>
      <c r="H26" s="114">
        <v>3</v>
      </c>
      <c r="I26" s="76">
        <v>4</v>
      </c>
      <c r="J26" s="77">
        <v>5</v>
      </c>
      <c r="K26" s="77">
        <v>6</v>
      </c>
      <c r="L26" s="77">
        <v>7</v>
      </c>
      <c r="M26" s="75">
        <v>8</v>
      </c>
    </row>
    <row r="27" spans="1:14" x14ac:dyDescent="0.2">
      <c r="A27" s="187"/>
      <c r="B27" s="188"/>
      <c r="C27" s="235" t="s">
        <v>24</v>
      </c>
      <c r="D27" s="236"/>
      <c r="E27" s="175"/>
      <c r="F27" s="108">
        <f>+H27+I27+J27+K27+L27+M27+G27</f>
        <v>666894.14999999991</v>
      </c>
      <c r="G27" s="99">
        <f>SUM(G28:G34)</f>
        <v>0</v>
      </c>
      <c r="H27" s="115">
        <f>SUM(H28:H34)</f>
        <v>10182.99</v>
      </c>
      <c r="I27" s="123">
        <f>+I28+I29+I30+I31+I32+I33+I34</f>
        <v>211758.49</v>
      </c>
      <c r="J27" s="99">
        <f>+J28+J29+J30+J31+J32+J33+J34</f>
        <v>444952.67</v>
      </c>
      <c r="K27" s="123">
        <f>+K28+K29+K30+K31+K32+K33+K34</f>
        <v>0</v>
      </c>
      <c r="L27" s="123">
        <f>+L28+L29+L30+L31+L32+L33+L34</f>
        <v>0</v>
      </c>
      <c r="M27" s="123">
        <f>+M28+M29+M30+M31+M32+M33+M34</f>
        <v>0</v>
      </c>
      <c r="N27" s="141"/>
    </row>
    <row r="28" spans="1:14" x14ac:dyDescent="0.2">
      <c r="A28" s="70"/>
      <c r="B28" s="70"/>
      <c r="C28" s="71"/>
      <c r="D28" s="78" t="s">
        <v>51</v>
      </c>
      <c r="E28" s="160" t="s">
        <v>56</v>
      </c>
      <c r="F28" s="108">
        <f>+H28+I28+J28+K28+L28+M28+G28</f>
        <v>29615.55</v>
      </c>
      <c r="G28" s="100"/>
      <c r="H28" s="116"/>
      <c r="I28" s="124">
        <v>23602.75</v>
      </c>
      <c r="J28" s="100">
        <v>6012.8</v>
      </c>
      <c r="K28" s="82"/>
      <c r="L28" s="82"/>
      <c r="M28" s="125"/>
      <c r="N28" s="141"/>
    </row>
    <row r="29" spans="1:14" x14ac:dyDescent="0.2">
      <c r="A29" s="70"/>
      <c r="B29" s="70"/>
      <c r="C29" s="71"/>
      <c r="D29" s="72"/>
      <c r="E29" s="161" t="s">
        <v>59</v>
      </c>
      <c r="F29" s="108">
        <f t="shared" ref="F29:F34" si="0">+G29+H29+I29+J29+K29+L29+M29</f>
        <v>596881.49</v>
      </c>
      <c r="G29" s="100"/>
      <c r="H29" s="116"/>
      <c r="I29" s="124">
        <v>175995.41</v>
      </c>
      <c r="J29" s="100">
        <v>420886.07999999996</v>
      </c>
      <c r="K29" s="82"/>
      <c r="L29" s="82"/>
      <c r="M29" s="125"/>
      <c r="N29" s="141"/>
    </row>
    <row r="30" spans="1:14" x14ac:dyDescent="0.2">
      <c r="A30" s="70"/>
      <c r="B30" s="70"/>
      <c r="C30" s="71"/>
      <c r="D30" s="72"/>
      <c r="E30" s="162" t="s">
        <v>58</v>
      </c>
      <c r="F30" s="108">
        <f t="shared" si="0"/>
        <v>19252.919999999998</v>
      </c>
      <c r="G30" s="101"/>
      <c r="H30" s="144"/>
      <c r="I30" s="124">
        <v>5700.07</v>
      </c>
      <c r="J30" s="100">
        <v>13552.85</v>
      </c>
      <c r="K30" s="146"/>
      <c r="L30" s="83"/>
      <c r="M30" s="127"/>
      <c r="N30" s="141"/>
    </row>
    <row r="31" spans="1:14" x14ac:dyDescent="0.2">
      <c r="A31" s="70"/>
      <c r="B31" s="70"/>
      <c r="C31" s="71"/>
      <c r="D31" s="72"/>
      <c r="E31" s="161" t="s">
        <v>61</v>
      </c>
      <c r="F31" s="108">
        <f t="shared" si="0"/>
        <v>21144.190000000024</v>
      </c>
      <c r="G31" s="100"/>
      <c r="H31" s="116">
        <v>10182.99</v>
      </c>
      <c r="I31" s="124">
        <v>6460.2599999999875</v>
      </c>
      <c r="J31" s="100">
        <v>4500.9400000000369</v>
      </c>
      <c r="K31" s="82"/>
      <c r="L31" s="82"/>
      <c r="M31" s="125"/>
      <c r="N31" s="141"/>
    </row>
    <row r="32" spans="1:14" x14ac:dyDescent="0.2">
      <c r="A32" s="70"/>
      <c r="B32" s="70"/>
      <c r="C32" s="71"/>
      <c r="D32" s="72"/>
      <c r="E32" s="161" t="s">
        <v>63</v>
      </c>
      <c r="F32" s="108">
        <f t="shared" si="0"/>
        <v>0</v>
      </c>
      <c r="G32" s="155"/>
      <c r="H32" s="156"/>
      <c r="I32" s="157"/>
      <c r="J32" s="155"/>
      <c r="K32" s="158"/>
      <c r="L32" s="158"/>
      <c r="M32" s="159"/>
      <c r="N32" s="141"/>
    </row>
    <row r="33" spans="1:15" x14ac:dyDescent="0.2">
      <c r="A33" s="70"/>
      <c r="B33" s="70"/>
      <c r="C33" s="71"/>
      <c r="D33" s="72"/>
      <c r="E33" s="161"/>
      <c r="F33" s="108">
        <f t="shared" si="0"/>
        <v>0</v>
      </c>
      <c r="G33" s="155"/>
      <c r="H33" s="156"/>
      <c r="I33" s="157"/>
      <c r="J33" s="155"/>
      <c r="K33" s="158"/>
      <c r="L33" s="158"/>
      <c r="M33" s="159"/>
      <c r="N33" s="141"/>
    </row>
    <row r="34" spans="1:15" ht="15" thickBot="1" x14ac:dyDescent="0.25">
      <c r="A34" s="70"/>
      <c r="B34" s="70"/>
      <c r="C34" s="71"/>
      <c r="D34" s="72"/>
      <c r="E34" s="161"/>
      <c r="F34" s="108">
        <f t="shared" si="0"/>
        <v>0</v>
      </c>
      <c r="G34" s="102"/>
      <c r="H34" s="118"/>
      <c r="I34" s="128"/>
      <c r="J34" s="166"/>
      <c r="K34" s="84"/>
      <c r="L34" s="84"/>
      <c r="M34" s="129"/>
      <c r="N34" s="141"/>
    </row>
    <row r="35" spans="1:15" ht="15.75" thickTop="1" thickBot="1" x14ac:dyDescent="0.25">
      <c r="A35" s="7"/>
      <c r="B35" s="7"/>
      <c r="C35" s="247" t="s">
        <v>25</v>
      </c>
      <c r="D35" s="248"/>
      <c r="E35" s="249"/>
      <c r="F35" s="108">
        <f>+H35+I35+J35+K35+L35+M35+G35</f>
        <v>666894.15</v>
      </c>
      <c r="G35" s="79">
        <f>G36+G45</f>
        <v>0</v>
      </c>
      <c r="H35" s="115">
        <v>10182.99</v>
      </c>
      <c r="I35" s="130">
        <v>211758.49</v>
      </c>
      <c r="J35" s="130">
        <v>444952.67000000004</v>
      </c>
      <c r="K35" s="79">
        <f>K36+K45</f>
        <v>0</v>
      </c>
      <c r="L35" s="79">
        <f>L36+L45</f>
        <v>0</v>
      </c>
      <c r="M35" s="131">
        <f>M36+M45</f>
        <v>0</v>
      </c>
      <c r="N35" s="141"/>
      <c r="O35" s="94"/>
    </row>
    <row r="36" spans="1:15" ht="15.75" customHeight="1" thickBot="1" x14ac:dyDescent="0.3">
      <c r="A36" s="256" t="s">
        <v>48</v>
      </c>
      <c r="B36" s="257"/>
      <c r="C36" s="222" t="s">
        <v>31</v>
      </c>
      <c r="D36" s="203"/>
      <c r="E36" s="227"/>
      <c r="F36" s="109">
        <f t="shared" ref="F36:F57" si="1">SUM(G36:M36)</f>
        <v>297458.57999999996</v>
      </c>
      <c r="G36" s="103">
        <f t="shared" ref="G36:M36" si="2">SUM(G37:G44)</f>
        <v>0</v>
      </c>
      <c r="H36" s="119">
        <v>0</v>
      </c>
      <c r="I36" s="132">
        <v>98634.5</v>
      </c>
      <c r="J36" s="80">
        <v>198824.08</v>
      </c>
      <c r="K36" s="80">
        <f t="shared" si="2"/>
        <v>0</v>
      </c>
      <c r="L36" s="80">
        <f t="shared" si="2"/>
        <v>0</v>
      </c>
      <c r="M36" s="133">
        <f t="shared" si="2"/>
        <v>0</v>
      </c>
      <c r="N36" s="141"/>
      <c r="O36" s="94"/>
    </row>
    <row r="37" spans="1:15" ht="15" x14ac:dyDescent="0.25">
      <c r="A37" s="185"/>
      <c r="B37" s="186"/>
      <c r="C37" s="251" t="s">
        <v>66</v>
      </c>
      <c r="D37" s="252"/>
      <c r="E37" s="253"/>
      <c r="F37" s="110"/>
      <c r="G37" s="104"/>
      <c r="H37" s="120"/>
      <c r="I37" s="134"/>
      <c r="J37" s="85"/>
      <c r="K37" s="85"/>
      <c r="L37" s="85"/>
      <c r="M37" s="135"/>
      <c r="N37" s="141"/>
      <c r="O37" s="95"/>
    </row>
    <row r="38" spans="1:15" ht="15" customHeight="1" x14ac:dyDescent="0.2">
      <c r="A38" s="185"/>
      <c r="B38" s="186"/>
      <c r="C38" s="175" t="s">
        <v>65</v>
      </c>
      <c r="D38" s="176"/>
      <c r="E38" s="176"/>
      <c r="F38" s="110">
        <f t="shared" si="1"/>
        <v>14511.62</v>
      </c>
      <c r="G38" s="101"/>
      <c r="H38" s="117"/>
      <c r="I38" s="145">
        <v>11565.35</v>
      </c>
      <c r="J38" s="146">
        <v>2946.27</v>
      </c>
      <c r="K38" s="146"/>
      <c r="L38" s="83"/>
      <c r="M38" s="127"/>
      <c r="N38" s="141"/>
      <c r="O38" s="95"/>
    </row>
    <row r="39" spans="1:15" ht="15" customHeight="1" x14ac:dyDescent="0.2">
      <c r="A39" s="185"/>
      <c r="B39" s="186"/>
      <c r="C39" s="96"/>
      <c r="D39" s="140"/>
      <c r="E39" s="140" t="s">
        <v>59</v>
      </c>
      <c r="F39" s="110">
        <f>+H39+I39</f>
        <v>78352.289999999994</v>
      </c>
      <c r="G39" s="101"/>
      <c r="H39" s="117"/>
      <c r="I39" s="145">
        <v>78352.289999999994</v>
      </c>
      <c r="J39" s="146">
        <v>187485.18</v>
      </c>
      <c r="K39" s="146"/>
      <c r="L39" s="83"/>
      <c r="M39" s="127"/>
      <c r="N39" s="141"/>
      <c r="O39" s="95"/>
    </row>
    <row r="40" spans="1:15" x14ac:dyDescent="0.2">
      <c r="A40" s="185"/>
      <c r="B40" s="186"/>
      <c r="C40" s="175" t="s">
        <v>58</v>
      </c>
      <c r="D40" s="176"/>
      <c r="E40" s="176"/>
      <c r="F40" s="110">
        <f>+I40+J40+K40</f>
        <v>8789.369999999999</v>
      </c>
      <c r="G40" s="101"/>
      <c r="H40" s="117"/>
      <c r="I40" s="145">
        <v>2602.1999999999998</v>
      </c>
      <c r="J40" s="146">
        <v>6187.17</v>
      </c>
      <c r="K40" s="146"/>
      <c r="L40" s="83"/>
      <c r="M40" s="127"/>
      <c r="N40" s="141"/>
      <c r="O40" s="95"/>
    </row>
    <row r="41" spans="1:15" x14ac:dyDescent="0.2">
      <c r="A41" s="185"/>
      <c r="B41" s="186"/>
      <c r="C41" s="254" t="s">
        <v>62</v>
      </c>
      <c r="D41" s="255"/>
      <c r="E41" s="255"/>
      <c r="F41" s="110">
        <f t="shared" si="1"/>
        <v>8320.119999999999</v>
      </c>
      <c r="G41" s="101"/>
      <c r="H41" s="117"/>
      <c r="I41" s="145">
        <v>6114.66</v>
      </c>
      <c r="J41" s="146">
        <v>2205.46</v>
      </c>
      <c r="K41" s="146"/>
      <c r="L41" s="83"/>
      <c r="M41" s="127"/>
      <c r="N41" s="141"/>
      <c r="O41" s="95"/>
    </row>
    <row r="42" spans="1:15" x14ac:dyDescent="0.2">
      <c r="A42" s="185"/>
      <c r="B42" s="186"/>
      <c r="C42" s="96"/>
      <c r="D42" s="140"/>
      <c r="E42" s="140" t="s">
        <v>63</v>
      </c>
      <c r="F42" s="165"/>
      <c r="G42" s="106"/>
      <c r="H42" s="122"/>
      <c r="I42" s="149"/>
      <c r="J42" s="150"/>
      <c r="K42" s="150"/>
      <c r="L42" s="98"/>
      <c r="M42" s="137"/>
      <c r="N42" s="141"/>
      <c r="O42" s="95"/>
    </row>
    <row r="43" spans="1:15" x14ac:dyDescent="0.2">
      <c r="A43" s="185"/>
      <c r="B43" s="186"/>
      <c r="C43" s="154"/>
      <c r="D43" s="72"/>
      <c r="E43" s="72"/>
      <c r="F43" s="139"/>
      <c r="G43" s="106"/>
      <c r="H43" s="122"/>
      <c r="I43" s="149"/>
      <c r="J43" s="150"/>
      <c r="K43" s="150"/>
      <c r="L43" s="98"/>
      <c r="M43" s="137"/>
      <c r="N43" s="141"/>
      <c r="O43" s="95"/>
    </row>
    <row r="44" spans="1:15" ht="15" thickBot="1" x14ac:dyDescent="0.25">
      <c r="A44" s="185"/>
      <c r="B44" s="186"/>
      <c r="C44" s="177"/>
      <c r="D44" s="178"/>
      <c r="E44" s="178"/>
      <c r="F44" s="111">
        <f t="shared" si="1"/>
        <v>0</v>
      </c>
      <c r="G44" s="105"/>
      <c r="H44" s="121"/>
      <c r="I44" s="147"/>
      <c r="J44" s="148"/>
      <c r="K44" s="148"/>
      <c r="L44" s="97"/>
      <c r="M44" s="136"/>
      <c r="N44" s="141"/>
      <c r="O44" s="95"/>
    </row>
    <row r="45" spans="1:15" ht="15.75" thickBot="1" x14ac:dyDescent="0.3">
      <c r="A45" s="179" t="s">
        <v>29</v>
      </c>
      <c r="B45" s="180"/>
      <c r="C45" s="202" t="s">
        <v>30</v>
      </c>
      <c r="D45" s="203"/>
      <c r="E45" s="204"/>
      <c r="F45" s="109">
        <f t="shared" si="1"/>
        <v>15174.380433333334</v>
      </c>
      <c r="G45" s="103">
        <f t="shared" ref="G45:M45" si="3">SUM(G46:G52)</f>
        <v>0</v>
      </c>
      <c r="H45" s="119">
        <v>10182.99</v>
      </c>
      <c r="I45" s="132">
        <v>-143.53956666666681</v>
      </c>
      <c r="J45" s="80">
        <v>5134.93</v>
      </c>
      <c r="K45" s="80">
        <f t="shared" si="3"/>
        <v>0</v>
      </c>
      <c r="L45" s="80">
        <f t="shared" si="3"/>
        <v>0</v>
      </c>
      <c r="M45" s="133">
        <f t="shared" si="3"/>
        <v>0</v>
      </c>
      <c r="N45" s="141"/>
    </row>
    <row r="46" spans="1:15" ht="15" x14ac:dyDescent="0.25">
      <c r="A46" s="181"/>
      <c r="B46" s="182"/>
      <c r="C46" s="174" t="s">
        <v>57</v>
      </c>
      <c r="D46" s="174"/>
      <c r="E46" s="174"/>
      <c r="F46" s="110">
        <f t="shared" si="1"/>
        <v>0</v>
      </c>
      <c r="G46" s="107"/>
      <c r="H46" s="151"/>
      <c r="I46" s="152"/>
      <c r="J46" s="153"/>
      <c r="K46" s="153"/>
      <c r="L46" s="86"/>
      <c r="M46" s="138"/>
      <c r="N46" s="141"/>
    </row>
    <row r="47" spans="1:15" x14ac:dyDescent="0.2">
      <c r="A47" s="181"/>
      <c r="B47" s="182"/>
      <c r="C47" s="175" t="s">
        <v>59</v>
      </c>
      <c r="D47" s="176"/>
      <c r="E47" s="176"/>
      <c r="F47" s="110">
        <f t="shared" si="1"/>
        <v>0</v>
      </c>
      <c r="G47" s="101"/>
      <c r="H47" s="144"/>
      <c r="I47" s="152"/>
      <c r="J47" s="153"/>
      <c r="K47" s="146"/>
      <c r="L47" s="83"/>
      <c r="M47" s="127"/>
      <c r="N47" s="141"/>
    </row>
    <row r="48" spans="1:15" x14ac:dyDescent="0.2">
      <c r="A48" s="181"/>
      <c r="B48" s="182"/>
      <c r="C48" s="175" t="s">
        <v>58</v>
      </c>
      <c r="D48" s="176"/>
      <c r="E48" s="176"/>
      <c r="F48" s="110">
        <f t="shared" si="1"/>
        <v>4891.3904333333339</v>
      </c>
      <c r="G48" s="101"/>
      <c r="H48" s="144"/>
      <c r="I48" s="152">
        <v>-143.53956666666681</v>
      </c>
      <c r="J48" s="153">
        <v>5034.93</v>
      </c>
      <c r="K48" s="146"/>
      <c r="L48" s="83"/>
      <c r="M48" s="127"/>
      <c r="N48" s="141"/>
    </row>
    <row r="49" spans="1:16" x14ac:dyDescent="0.2">
      <c r="A49" s="181"/>
      <c r="B49" s="182"/>
      <c r="C49" s="175" t="s">
        <v>60</v>
      </c>
      <c r="D49" s="176"/>
      <c r="E49" s="176"/>
      <c r="F49" s="110">
        <f t="shared" si="1"/>
        <v>10282.99</v>
      </c>
      <c r="G49" s="101"/>
      <c r="H49" s="144">
        <v>10182.99</v>
      </c>
      <c r="I49" s="152">
        <v>0</v>
      </c>
      <c r="J49" s="153">
        <v>100</v>
      </c>
      <c r="K49" s="146"/>
      <c r="L49" s="83"/>
      <c r="M49" s="127"/>
      <c r="N49" s="141"/>
    </row>
    <row r="50" spans="1:16" x14ac:dyDescent="0.2">
      <c r="A50" s="181"/>
      <c r="B50" s="182"/>
      <c r="C50" s="163"/>
      <c r="D50" s="8"/>
      <c r="E50" s="164" t="s">
        <v>63</v>
      </c>
      <c r="F50" s="110">
        <f>SUM(G50:M50)</f>
        <v>0</v>
      </c>
      <c r="G50" s="101"/>
      <c r="H50" s="144"/>
      <c r="I50" s="145"/>
      <c r="J50" s="146"/>
      <c r="K50" s="146"/>
      <c r="L50" s="83"/>
      <c r="M50" s="127"/>
      <c r="N50" s="141"/>
    </row>
    <row r="51" spans="1:16" x14ac:dyDescent="0.2">
      <c r="A51" s="181"/>
      <c r="B51" s="182"/>
      <c r="E51" s="72"/>
      <c r="F51" s="110"/>
      <c r="G51" s="101"/>
      <c r="H51" s="144"/>
      <c r="I51" s="145"/>
      <c r="J51" s="146"/>
      <c r="K51" s="146"/>
      <c r="L51" s="83"/>
      <c r="M51" s="127"/>
      <c r="N51" s="141"/>
    </row>
    <row r="52" spans="1:16" ht="15" thickBot="1" x14ac:dyDescent="0.25">
      <c r="A52" s="181"/>
      <c r="B52" s="182"/>
      <c r="C52" s="177"/>
      <c r="D52" s="178"/>
      <c r="E52" s="178"/>
      <c r="F52" s="110">
        <f t="shared" si="1"/>
        <v>0</v>
      </c>
      <c r="G52" s="101"/>
      <c r="H52" s="117"/>
      <c r="I52" s="126"/>
      <c r="J52" s="83"/>
      <c r="K52" s="83"/>
      <c r="L52" s="83"/>
      <c r="M52" s="127"/>
      <c r="N52" s="141"/>
    </row>
    <row r="53" spans="1:16" ht="15.75" thickBot="1" x14ac:dyDescent="0.3">
      <c r="A53" s="179" t="s">
        <v>79</v>
      </c>
      <c r="B53" s="180"/>
      <c r="C53" s="202" t="s">
        <v>77</v>
      </c>
      <c r="D53" s="203"/>
      <c r="E53" s="204"/>
      <c r="F53" s="109">
        <f t="shared" si="1"/>
        <v>354261.18956666673</v>
      </c>
      <c r="G53" s="103">
        <f t="shared" ref="G53:M53" si="4">SUM(G54:G60)</f>
        <v>0</v>
      </c>
      <c r="H53" s="119">
        <v>0</v>
      </c>
      <c r="I53" s="132">
        <v>113267.52956666666</v>
      </c>
      <c r="J53" s="80">
        <v>240993.66000000003</v>
      </c>
      <c r="K53" s="80">
        <f t="shared" si="4"/>
        <v>0</v>
      </c>
      <c r="L53" s="80">
        <f t="shared" si="4"/>
        <v>0</v>
      </c>
      <c r="M53" s="133">
        <f t="shared" si="4"/>
        <v>0</v>
      </c>
      <c r="N53" s="141"/>
    </row>
    <row r="54" spans="1:16" ht="15" x14ac:dyDescent="0.25">
      <c r="A54" s="181"/>
      <c r="B54" s="182"/>
      <c r="C54" s="174" t="s">
        <v>78</v>
      </c>
      <c r="D54" s="174"/>
      <c r="E54" s="174"/>
      <c r="F54" s="110">
        <f t="shared" si="1"/>
        <v>15103.93</v>
      </c>
      <c r="G54" s="107"/>
      <c r="H54" s="151"/>
      <c r="I54" s="152">
        <v>12037.4</v>
      </c>
      <c r="J54" s="152">
        <v>3066.53</v>
      </c>
      <c r="K54" s="153"/>
      <c r="L54" s="86"/>
      <c r="M54" s="138"/>
      <c r="O54"/>
      <c r="P54"/>
    </row>
    <row r="55" spans="1:16" x14ac:dyDescent="0.2">
      <c r="A55" s="181"/>
      <c r="B55" s="182"/>
      <c r="C55" s="175" t="s">
        <v>59</v>
      </c>
      <c r="D55" s="176"/>
      <c r="E55" s="176"/>
      <c r="F55" s="110">
        <f t="shared" si="1"/>
        <v>331044.02</v>
      </c>
      <c r="G55" s="101"/>
      <c r="H55" s="144"/>
      <c r="I55" s="152">
        <v>97643.12000000001</v>
      </c>
      <c r="J55" s="152">
        <v>233400.9</v>
      </c>
      <c r="K55" s="146"/>
      <c r="L55" s="83"/>
      <c r="M55" s="127"/>
      <c r="O55"/>
      <c r="P55"/>
    </row>
    <row r="56" spans="1:16" x14ac:dyDescent="0.2">
      <c r="A56" s="181"/>
      <c r="B56" s="182"/>
      <c r="C56" s="175" t="s">
        <v>58</v>
      </c>
      <c r="D56" s="176"/>
      <c r="E56" s="176"/>
      <c r="F56" s="110">
        <f t="shared" si="1"/>
        <v>5572.1595666666672</v>
      </c>
      <c r="G56" s="101"/>
      <c r="H56" s="144"/>
      <c r="I56" s="152">
        <v>3241.4095666666667</v>
      </c>
      <c r="J56" s="152">
        <v>2330.75</v>
      </c>
      <c r="K56" s="146"/>
      <c r="L56" s="83"/>
      <c r="M56" s="127"/>
      <c r="O56"/>
      <c r="P56"/>
    </row>
    <row r="57" spans="1:16" x14ac:dyDescent="0.2">
      <c r="A57" s="181"/>
      <c r="B57" s="182"/>
      <c r="C57" s="175" t="s">
        <v>60</v>
      </c>
      <c r="D57" s="176"/>
      <c r="E57" s="176"/>
      <c r="F57" s="110">
        <f t="shared" si="1"/>
        <v>2541.0800000000245</v>
      </c>
      <c r="G57" s="101"/>
      <c r="H57" s="144"/>
      <c r="I57" s="152">
        <v>345.59999999998763</v>
      </c>
      <c r="J57" s="152">
        <v>2195.4800000000369</v>
      </c>
      <c r="K57" s="146"/>
      <c r="L57" s="83"/>
      <c r="M57" s="127"/>
      <c r="O57"/>
      <c r="P57"/>
    </row>
    <row r="58" spans="1:16" x14ac:dyDescent="0.2">
      <c r="A58" s="181"/>
      <c r="B58" s="182"/>
      <c r="C58" s="163"/>
      <c r="D58" s="8"/>
      <c r="E58" s="164" t="s">
        <v>63</v>
      </c>
      <c r="F58" s="110">
        <f>SUM(G58:M58)</f>
        <v>0</v>
      </c>
      <c r="G58" s="101"/>
      <c r="H58" s="144"/>
      <c r="I58" s="145"/>
      <c r="J58" s="146"/>
      <c r="K58" s="146"/>
      <c r="L58" s="83"/>
      <c r="M58" s="127"/>
      <c r="O58"/>
      <c r="P58"/>
    </row>
    <row r="59" spans="1:16" customFormat="1" x14ac:dyDescent="0.2">
      <c r="A59" s="181"/>
      <c r="B59" s="182"/>
      <c r="C59" s="10"/>
      <c r="D59" s="10"/>
      <c r="E59" s="72"/>
      <c r="F59" s="110"/>
      <c r="G59" s="101"/>
      <c r="H59" s="144"/>
      <c r="I59" s="145"/>
      <c r="J59" s="146"/>
      <c r="K59" s="146"/>
      <c r="L59" s="83"/>
      <c r="M59" s="127"/>
    </row>
    <row r="60" spans="1:16" customFormat="1" ht="15" thickBot="1" x14ac:dyDescent="0.25">
      <c r="A60" s="181"/>
      <c r="B60" s="182"/>
      <c r="C60" s="177"/>
      <c r="D60" s="178"/>
      <c r="E60" s="178"/>
      <c r="F60" s="110">
        <f>SUM(G60:M60)</f>
        <v>0</v>
      </c>
      <c r="G60" s="101"/>
      <c r="H60" s="117"/>
      <c r="I60" s="126"/>
      <c r="J60" s="83"/>
      <c r="K60" s="83"/>
      <c r="L60" s="83"/>
      <c r="M60" s="127"/>
    </row>
    <row r="61" spans="1:16" customFormat="1" ht="15.75" thickBot="1" x14ac:dyDescent="0.3">
      <c r="A61" s="8"/>
      <c r="B61" s="68"/>
      <c r="C61" s="222" t="s">
        <v>26</v>
      </c>
      <c r="D61" s="203"/>
      <c r="E61" s="204"/>
      <c r="F61" s="112">
        <f>F36+F45+F53-F27</f>
        <v>0</v>
      </c>
      <c r="G61" s="112">
        <f t="shared" ref="G61:M61" si="5">G36+G45+G53-G27</f>
        <v>0</v>
      </c>
      <c r="H61" s="112">
        <f t="shared" si="5"/>
        <v>0</v>
      </c>
      <c r="I61" s="112">
        <f t="shared" si="5"/>
        <v>0</v>
      </c>
      <c r="J61" s="112">
        <f t="shared" si="5"/>
        <v>0</v>
      </c>
      <c r="K61" s="112">
        <f t="shared" si="5"/>
        <v>0</v>
      </c>
      <c r="L61" s="112">
        <f t="shared" si="5"/>
        <v>0</v>
      </c>
      <c r="M61" s="112">
        <f t="shared" si="5"/>
        <v>0</v>
      </c>
    </row>
    <row r="62" spans="1:16" customFormat="1" ht="15" x14ac:dyDescent="0.2">
      <c r="A62" s="22" t="s">
        <v>53</v>
      </c>
      <c r="B62" s="62"/>
      <c r="C62" s="56"/>
      <c r="D62" s="33" t="s">
        <v>69</v>
      </c>
      <c r="E62" s="7"/>
      <c r="F62" s="7"/>
      <c r="G62" s="7"/>
      <c r="H62" s="7"/>
      <c r="I62" s="7"/>
      <c r="J62" s="7"/>
      <c r="K62" s="7"/>
      <c r="L62" s="7"/>
      <c r="M62" s="21"/>
    </row>
    <row r="63" spans="1:16" customFormat="1" ht="15" x14ac:dyDescent="0.2">
      <c r="A63" s="22" t="s">
        <v>54</v>
      </c>
      <c r="B63" s="62"/>
      <c r="C63" s="10"/>
      <c r="D63" s="33" t="s">
        <v>69</v>
      </c>
      <c r="E63" s="7"/>
      <c r="F63" s="7"/>
      <c r="G63" s="7"/>
      <c r="H63" s="7"/>
      <c r="I63" s="7"/>
      <c r="J63" s="7"/>
      <c r="K63" s="7"/>
      <c r="L63" s="7"/>
      <c r="M63" s="21"/>
    </row>
    <row r="64" spans="1:16" customFormat="1" x14ac:dyDescent="0.2">
      <c r="A64" s="20"/>
      <c r="B64" s="10"/>
      <c r="C64" s="87" t="s">
        <v>55</v>
      </c>
      <c r="D64" s="91" t="s">
        <v>70</v>
      </c>
      <c r="E64" s="7"/>
      <c r="F64" s="7"/>
      <c r="G64" s="142"/>
      <c r="H64" s="7"/>
      <c r="I64" s="7"/>
      <c r="J64" s="7"/>
      <c r="K64" s="7"/>
      <c r="L64" s="7"/>
      <c r="M64" s="21"/>
    </row>
    <row r="65" spans="1:13" customFormat="1" x14ac:dyDescent="0.2">
      <c r="A65" s="20"/>
      <c r="B65" s="10"/>
      <c r="C65" s="87" t="s">
        <v>71</v>
      </c>
      <c r="D65" s="92"/>
      <c r="E65" s="7"/>
      <c r="F65" s="7"/>
      <c r="G65" s="142"/>
      <c r="H65" s="7"/>
      <c r="I65" s="7"/>
      <c r="J65" s="7"/>
      <c r="K65" s="7"/>
      <c r="L65" s="7"/>
      <c r="M65" s="21"/>
    </row>
    <row r="66" spans="1:13" customFormat="1" ht="15" x14ac:dyDescent="0.25">
      <c r="A66" s="219" t="s">
        <v>72</v>
      </c>
      <c r="B66" s="220"/>
      <c r="C66" s="220"/>
      <c r="D66" s="221"/>
      <c r="E66" s="6"/>
      <c r="F66" s="6"/>
      <c r="G66" s="143"/>
      <c r="H66" s="6"/>
      <c r="I66" s="6"/>
      <c r="J66" s="6"/>
      <c r="K66" s="6"/>
      <c r="L66" s="6"/>
      <c r="M66" s="23"/>
    </row>
    <row r="67" spans="1:13" customFormat="1" x14ac:dyDescent="0.2"/>
    <row r="68" spans="1:13" customFormat="1" x14ac:dyDescent="0.2"/>
    <row r="69" spans="1:13" customFormat="1" x14ac:dyDescent="0.2"/>
    <row r="70" spans="1:13" customFormat="1" x14ac:dyDescent="0.2"/>
    <row r="71" spans="1:13" customFormat="1" x14ac:dyDescent="0.2"/>
    <row r="72" spans="1:13" customFormat="1" x14ac:dyDescent="0.2"/>
    <row r="73" spans="1:13" customFormat="1" x14ac:dyDescent="0.2"/>
    <row r="74" spans="1:13" customFormat="1" x14ac:dyDescent="0.2"/>
    <row r="75" spans="1:13" customFormat="1" x14ac:dyDescent="0.2"/>
    <row r="76" spans="1:13" customFormat="1" x14ac:dyDescent="0.2"/>
    <row r="77" spans="1:13" customFormat="1" x14ac:dyDescent="0.2"/>
    <row r="78" spans="1:13" customFormat="1" x14ac:dyDescent="0.2"/>
    <row r="79" spans="1:13" customFormat="1" x14ac:dyDescent="0.2"/>
    <row r="80" spans="1:13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</sheetData>
  <mergeCells count="58">
    <mergeCell ref="A1:M1"/>
    <mergeCell ref="K3:K4"/>
    <mergeCell ref="A5:C5"/>
    <mergeCell ref="A6:C6"/>
    <mergeCell ref="A7:C7"/>
    <mergeCell ref="A8:C8"/>
    <mergeCell ref="I9:J9"/>
    <mergeCell ref="K9:L9"/>
    <mergeCell ref="A10:C10"/>
    <mergeCell ref="I10:J10"/>
    <mergeCell ref="A11:C11"/>
    <mergeCell ref="I11:J11"/>
    <mergeCell ref="A12:C12"/>
    <mergeCell ref="A13:C13"/>
    <mergeCell ref="I13:J13"/>
    <mergeCell ref="A14:C14"/>
    <mergeCell ref="A15:C15"/>
    <mergeCell ref="A16:C16"/>
    <mergeCell ref="I16:J16"/>
    <mergeCell ref="A17:C17"/>
    <mergeCell ref="A19:D19"/>
    <mergeCell ref="F19:H22"/>
    <mergeCell ref="I19:M22"/>
    <mergeCell ref="A20:D20"/>
    <mergeCell ref="A21:D21"/>
    <mergeCell ref="A22:D22"/>
    <mergeCell ref="C23:M23"/>
    <mergeCell ref="A24:B27"/>
    <mergeCell ref="G24:H24"/>
    <mergeCell ref="I24:M24"/>
    <mergeCell ref="C25:C26"/>
    <mergeCell ref="D25:D26"/>
    <mergeCell ref="E25:E26"/>
    <mergeCell ref="C27:E27"/>
    <mergeCell ref="C35:E35"/>
    <mergeCell ref="A36:B44"/>
    <mergeCell ref="C36:E36"/>
    <mergeCell ref="C37:E37"/>
    <mergeCell ref="C38:E38"/>
    <mergeCell ref="C40:E40"/>
    <mergeCell ref="C41:E41"/>
    <mergeCell ref="C44:E44"/>
    <mergeCell ref="A45:B52"/>
    <mergeCell ref="C45:E45"/>
    <mergeCell ref="C46:E46"/>
    <mergeCell ref="C47:E47"/>
    <mergeCell ref="C48:E48"/>
    <mergeCell ref="C49:E49"/>
    <mergeCell ref="C52:E52"/>
    <mergeCell ref="C61:E61"/>
    <mergeCell ref="A66:D66"/>
    <mergeCell ref="A53:B60"/>
    <mergeCell ref="C53:E53"/>
    <mergeCell ref="C54:E54"/>
    <mergeCell ref="C55:E55"/>
    <mergeCell ref="C56:E56"/>
    <mergeCell ref="C57:E57"/>
    <mergeCell ref="C60:E60"/>
  </mergeCells>
  <pageMargins left="0.7" right="0.7" top="0.75" bottom="0.75" header="0.3" footer="0.3"/>
  <pageSetup paperSize="9" scale="46" orientation="portrait" r:id="rId1"/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4</xdr:col>
                    <xdr:colOff>180975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4</xdr:col>
                    <xdr:colOff>180975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4</xdr:col>
                    <xdr:colOff>180975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5</xdr:col>
                    <xdr:colOff>76200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4</xdr:col>
                    <xdr:colOff>180975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5</xdr:col>
                    <xdr:colOff>276225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4</xdr:col>
                    <xdr:colOff>180975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4</xdr:col>
                    <xdr:colOff>180975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2</xdr:col>
                    <xdr:colOff>257175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2</xdr:col>
                    <xdr:colOff>257175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2</xdr:col>
                    <xdr:colOff>257175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2</xdr:col>
                    <xdr:colOff>257175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2</xdr:col>
                    <xdr:colOff>257175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2</xdr:col>
                    <xdr:colOff>257175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12</xdr:col>
                    <xdr:colOff>180975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12</xdr:col>
                    <xdr:colOff>180975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12</xdr:col>
                    <xdr:colOff>180975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12</xdr:col>
                    <xdr:colOff>504825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180975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12</xdr:col>
                    <xdr:colOff>180975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4</xdr:col>
                    <xdr:colOff>638175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4</xdr:col>
                    <xdr:colOff>638175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4</xdr:col>
                    <xdr:colOff>638175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6</xdr:col>
                    <xdr:colOff>342900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4</xdr:col>
                    <xdr:colOff>638175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6</xdr:col>
                    <xdr:colOff>542925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4</xdr:col>
                    <xdr:colOff>638175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4</xdr:col>
                    <xdr:colOff>638175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1</xdr:col>
                    <xdr:colOff>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1</xdr:col>
                    <xdr:colOff>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1</xdr:col>
                    <xdr:colOff>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1</xdr:col>
                    <xdr:colOff>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1</xdr:col>
                    <xdr:colOff>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1</xdr:col>
                    <xdr:colOff>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12</xdr:col>
                    <xdr:colOff>638175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12</xdr:col>
                    <xdr:colOff>638175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12</xdr:col>
                    <xdr:colOff>638175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13</xdr:col>
                    <xdr:colOff>276225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638175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12</xdr:col>
                    <xdr:colOff>638175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2"/>
  <sheetViews>
    <sheetView view="pageBreakPreview" zoomScaleNormal="100" zoomScaleSheetLayoutView="100" workbookViewId="0">
      <selection activeCell="D5" sqref="D5"/>
    </sheetView>
  </sheetViews>
  <sheetFormatPr defaultRowHeight="14.25" x14ac:dyDescent="0.2"/>
  <cols>
    <col min="1" max="1" width="2.875" style="24" customWidth="1"/>
    <col min="2" max="2" width="2.75" style="10" customWidth="1"/>
    <col min="3" max="3" width="17.5" style="10" customWidth="1"/>
    <col min="4" max="4" width="15" style="10" customWidth="1"/>
    <col min="5" max="5" width="15.5" style="10" customWidth="1"/>
    <col min="6" max="13" width="15" style="10" customWidth="1"/>
    <col min="14" max="14" width="14.625" customWidth="1"/>
    <col min="15" max="15" width="9.875" style="10" bestFit="1" customWidth="1"/>
    <col min="16" max="16" width="11.5" style="10" customWidth="1"/>
    <col min="17" max="17" width="10.75" style="10" customWidth="1"/>
    <col min="18" max="18" width="10.375" style="10" customWidth="1"/>
    <col min="19" max="16384" width="9" style="10"/>
  </cols>
  <sheetData>
    <row r="1" spans="1:14" s="1" customFormat="1" ht="24" thickBot="1" x14ac:dyDescent="0.4">
      <c r="A1" s="223" t="s">
        <v>64</v>
      </c>
      <c r="B1" s="224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  <c r="N1"/>
    </row>
    <row r="2" spans="1:14" s="3" customFormat="1" ht="15.75" thickBot="1" x14ac:dyDescent="0.3">
      <c r="A2" s="2"/>
      <c r="K2" s="54" t="s">
        <v>34</v>
      </c>
      <c r="L2" s="55"/>
      <c r="M2" s="4"/>
      <c r="N2"/>
    </row>
    <row r="3" spans="1:14" s="3" customFormat="1" ht="15" x14ac:dyDescent="0.25">
      <c r="A3" s="69" t="s">
        <v>0</v>
      </c>
      <c r="K3" s="211" t="s">
        <v>2</v>
      </c>
      <c r="M3" s="4"/>
      <c r="N3"/>
    </row>
    <row r="4" spans="1:14" s="3" customFormat="1" x14ac:dyDescent="0.2">
      <c r="A4" s="2"/>
      <c r="D4" s="5" t="s">
        <v>32</v>
      </c>
      <c r="E4" s="5" t="s">
        <v>1</v>
      </c>
      <c r="F4" s="5"/>
      <c r="G4" s="5"/>
      <c r="H4" s="5"/>
      <c r="K4" s="211"/>
      <c r="M4" s="4"/>
      <c r="N4"/>
    </row>
    <row r="5" spans="1:14" s="3" customFormat="1" x14ac:dyDescent="0.2">
      <c r="A5" s="212" t="s">
        <v>33</v>
      </c>
      <c r="B5" s="213"/>
      <c r="C5" s="213"/>
      <c r="D5" s="167" t="s">
        <v>85</v>
      </c>
      <c r="E5" s="167"/>
      <c r="F5" s="167"/>
      <c r="G5" s="167"/>
      <c r="H5" s="167"/>
      <c r="J5" s="7"/>
      <c r="L5" s="10"/>
      <c r="M5" s="4"/>
      <c r="N5"/>
    </row>
    <row r="6" spans="1:14" x14ac:dyDescent="0.2">
      <c r="A6" s="212" t="s">
        <v>3</v>
      </c>
      <c r="B6" s="213"/>
      <c r="C6" s="213"/>
      <c r="D6" s="8"/>
      <c r="E6" s="81"/>
      <c r="F6" s="6"/>
      <c r="G6" s="9"/>
      <c r="H6" s="9"/>
      <c r="I6" s="9"/>
      <c r="J6" s="7"/>
      <c r="M6" s="11"/>
    </row>
    <row r="7" spans="1:14" x14ac:dyDescent="0.2">
      <c r="A7" s="212" t="s">
        <v>4</v>
      </c>
      <c r="B7" s="213"/>
      <c r="C7" s="213"/>
      <c r="D7" s="8"/>
      <c r="E7" s="81" t="s">
        <v>52</v>
      </c>
      <c r="F7" s="9"/>
      <c r="G7" s="9"/>
      <c r="H7" s="9"/>
      <c r="I7" s="9"/>
      <c r="J7" s="7"/>
      <c r="M7" s="11"/>
    </row>
    <row r="8" spans="1:14" ht="15" thickBot="1" x14ac:dyDescent="0.25">
      <c r="A8" s="212" t="s">
        <v>5</v>
      </c>
      <c r="B8" s="213"/>
      <c r="C8" s="213"/>
      <c r="E8" s="7"/>
      <c r="F8" s="7"/>
      <c r="G8" s="7"/>
      <c r="H8" s="12"/>
      <c r="I8" s="12"/>
      <c r="J8" s="12"/>
      <c r="M8" s="13"/>
    </row>
    <row r="9" spans="1:14" ht="15.75" thickTop="1" thickBot="1" x14ac:dyDescent="0.25">
      <c r="A9" s="25" t="s">
        <v>6</v>
      </c>
      <c r="B9" s="61"/>
      <c r="C9" s="26"/>
      <c r="D9" s="26" t="s">
        <v>36</v>
      </c>
      <c r="E9" s="43"/>
      <c r="F9" s="45" t="s">
        <v>7</v>
      </c>
      <c r="G9" s="40"/>
      <c r="H9" s="50" t="s">
        <v>8</v>
      </c>
      <c r="I9" s="233" t="s">
        <v>37</v>
      </c>
      <c r="J9" s="234"/>
      <c r="K9" s="228" t="s">
        <v>7</v>
      </c>
      <c r="L9" s="229"/>
      <c r="M9" s="27" t="s">
        <v>8</v>
      </c>
    </row>
    <row r="10" spans="1:14" ht="15" thickBot="1" x14ac:dyDescent="0.25">
      <c r="A10" s="212" t="s">
        <v>35</v>
      </c>
      <c r="B10" s="213"/>
      <c r="C10" s="218"/>
      <c r="D10" s="44"/>
      <c r="F10" s="57" t="s">
        <v>38</v>
      </c>
      <c r="G10" s="58"/>
      <c r="H10" s="59"/>
      <c r="I10" s="214"/>
      <c r="J10" s="215"/>
      <c r="K10" s="48" t="s">
        <v>9</v>
      </c>
      <c r="L10" s="14"/>
      <c r="M10" s="15"/>
    </row>
    <row r="11" spans="1:14" ht="15" thickBot="1" x14ac:dyDescent="0.25">
      <c r="A11" s="212"/>
      <c r="B11" s="213"/>
      <c r="C11" s="218"/>
      <c r="D11" s="7"/>
      <c r="F11" s="57" t="s">
        <v>39</v>
      </c>
      <c r="G11" s="58"/>
      <c r="H11" s="59"/>
      <c r="I11" s="216"/>
      <c r="J11" s="217"/>
      <c r="K11" s="48" t="s">
        <v>10</v>
      </c>
      <c r="L11" s="14"/>
      <c r="M11" s="15"/>
    </row>
    <row r="12" spans="1:14" ht="15" thickBot="1" x14ac:dyDescent="0.25">
      <c r="A12" s="212"/>
      <c r="B12" s="213"/>
      <c r="C12" s="218"/>
      <c r="D12" s="7"/>
      <c r="F12" s="46" t="s">
        <v>11</v>
      </c>
      <c r="G12" s="41"/>
      <c r="H12" s="89"/>
      <c r="I12" s="51"/>
      <c r="J12" s="11"/>
      <c r="K12" s="48" t="s">
        <v>12</v>
      </c>
      <c r="L12" s="14"/>
      <c r="M12" s="15"/>
    </row>
    <row r="13" spans="1:14" ht="15" thickBot="1" x14ac:dyDescent="0.25">
      <c r="A13" s="212"/>
      <c r="B13" s="213"/>
      <c r="C13" s="218"/>
      <c r="D13" s="7"/>
      <c r="F13" s="57" t="s">
        <v>40</v>
      </c>
      <c r="G13" s="58"/>
      <c r="H13" s="59"/>
      <c r="I13" s="216"/>
      <c r="J13" s="217"/>
      <c r="K13" s="48" t="s">
        <v>13</v>
      </c>
      <c r="L13" s="14"/>
      <c r="M13" s="15"/>
    </row>
    <row r="14" spans="1:14" x14ac:dyDescent="0.2">
      <c r="A14" s="212"/>
      <c r="B14" s="213"/>
      <c r="C14" s="218"/>
      <c r="D14" s="7"/>
      <c r="F14" s="46" t="s">
        <v>14</v>
      </c>
      <c r="G14" s="41"/>
      <c r="H14" s="90"/>
      <c r="I14" s="64"/>
      <c r="J14" s="65"/>
      <c r="K14" s="14" t="s">
        <v>15</v>
      </c>
      <c r="L14" s="14"/>
      <c r="M14" s="15"/>
    </row>
    <row r="15" spans="1:14" ht="15" thickBot="1" x14ac:dyDescent="0.25">
      <c r="A15" s="212"/>
      <c r="B15" s="213"/>
      <c r="C15" s="218"/>
      <c r="D15" s="7"/>
      <c r="F15" s="46" t="s">
        <v>16</v>
      </c>
      <c r="G15" s="41"/>
      <c r="H15" s="17"/>
      <c r="K15" s="14" t="s">
        <v>17</v>
      </c>
      <c r="L15" s="14"/>
      <c r="M15" s="15"/>
    </row>
    <row r="16" spans="1:14" ht="15" thickBot="1" x14ac:dyDescent="0.25">
      <c r="A16" s="212"/>
      <c r="B16" s="213"/>
      <c r="C16" s="218"/>
      <c r="D16" s="7"/>
      <c r="F16" s="57" t="s">
        <v>41</v>
      </c>
      <c r="G16" s="58"/>
      <c r="H16" s="60"/>
      <c r="I16" s="216"/>
      <c r="J16" s="217"/>
      <c r="K16" s="48" t="s">
        <v>18</v>
      </c>
      <c r="L16" s="14"/>
      <c r="M16" s="15"/>
    </row>
    <row r="17" spans="1:14" ht="15" thickBot="1" x14ac:dyDescent="0.25">
      <c r="A17" s="212"/>
      <c r="B17" s="213"/>
      <c r="C17" s="218"/>
      <c r="D17" s="12"/>
      <c r="F17" s="47" t="s">
        <v>20</v>
      </c>
      <c r="G17" s="42"/>
      <c r="H17" s="49"/>
      <c r="I17" s="53"/>
      <c r="J17" s="52"/>
      <c r="K17" s="16" t="s">
        <v>21</v>
      </c>
      <c r="L17" s="16"/>
      <c r="M17" s="17"/>
    </row>
    <row r="18" spans="1:14" ht="15.75" customHeight="1" thickBot="1" x14ac:dyDescent="0.3">
      <c r="A18" s="28" t="s">
        <v>19</v>
      </c>
      <c r="B18" s="19"/>
      <c r="C18" s="18"/>
      <c r="D18" s="18"/>
      <c r="E18" s="29"/>
      <c r="F18" s="171" t="s">
        <v>74</v>
      </c>
      <c r="G18" s="172"/>
      <c r="H18" s="173"/>
      <c r="I18" s="88" t="s">
        <v>22</v>
      </c>
      <c r="J18" s="169"/>
      <c r="K18" s="169"/>
      <c r="L18" s="169"/>
      <c r="M18" s="170"/>
    </row>
    <row r="19" spans="1:14" ht="15" customHeight="1" thickBot="1" x14ac:dyDescent="0.25">
      <c r="A19" s="208" t="s">
        <v>27</v>
      </c>
      <c r="B19" s="209"/>
      <c r="C19" s="209"/>
      <c r="D19" s="210"/>
      <c r="E19" s="66" t="s">
        <v>28</v>
      </c>
      <c r="F19" s="195" t="s">
        <v>75</v>
      </c>
      <c r="G19" s="196"/>
      <c r="H19" s="197"/>
      <c r="I19" s="189" t="s">
        <v>73</v>
      </c>
      <c r="J19" s="190"/>
      <c r="K19" s="190"/>
      <c r="L19" s="190"/>
      <c r="M19" s="191"/>
    </row>
    <row r="20" spans="1:14" ht="14.25" customHeight="1" x14ac:dyDescent="0.2">
      <c r="A20" s="205" t="s">
        <v>52</v>
      </c>
      <c r="B20" s="206"/>
      <c r="C20" s="206"/>
      <c r="D20" s="207"/>
      <c r="E20" s="93">
        <v>1</v>
      </c>
      <c r="F20" s="198"/>
      <c r="G20" s="196"/>
      <c r="H20" s="197"/>
      <c r="I20" s="189"/>
      <c r="J20" s="190"/>
      <c r="K20" s="190"/>
      <c r="L20" s="190"/>
      <c r="M20" s="191"/>
    </row>
    <row r="21" spans="1:14" ht="14.25" customHeight="1" x14ac:dyDescent="0.2">
      <c r="A21" s="205"/>
      <c r="B21" s="206"/>
      <c r="C21" s="206"/>
      <c r="D21" s="207"/>
      <c r="E21" s="67"/>
      <c r="F21" s="198"/>
      <c r="G21" s="196"/>
      <c r="H21" s="197"/>
      <c r="I21" s="189"/>
      <c r="J21" s="190"/>
      <c r="K21" s="190"/>
      <c r="L21" s="190"/>
      <c r="M21" s="191"/>
    </row>
    <row r="22" spans="1:14" ht="15" customHeight="1" thickBot="1" x14ac:dyDescent="0.25">
      <c r="A22" s="205"/>
      <c r="B22" s="206"/>
      <c r="C22" s="206"/>
      <c r="D22" s="207"/>
      <c r="E22" s="30"/>
      <c r="F22" s="199"/>
      <c r="G22" s="200"/>
      <c r="H22" s="201"/>
      <c r="I22" s="192"/>
      <c r="J22" s="193"/>
      <c r="K22" s="193"/>
      <c r="L22" s="193"/>
      <c r="M22" s="194"/>
    </row>
    <row r="23" spans="1:14" ht="15" thickBot="1" x14ac:dyDescent="0.25">
      <c r="A23" s="7"/>
      <c r="B23" s="7"/>
      <c r="C23" s="243" t="s">
        <v>42</v>
      </c>
      <c r="D23" s="244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14" ht="15" thickBot="1" x14ac:dyDescent="0.25">
      <c r="A24" s="183" t="s">
        <v>49</v>
      </c>
      <c r="B24" s="184"/>
      <c r="C24" s="63" t="s">
        <v>43</v>
      </c>
      <c r="D24" s="31" t="s">
        <v>44</v>
      </c>
      <c r="E24" s="37" t="s">
        <v>45</v>
      </c>
      <c r="F24" s="38"/>
      <c r="G24" s="231" t="s">
        <v>46</v>
      </c>
      <c r="H24" s="250"/>
      <c r="I24" s="230" t="s">
        <v>47</v>
      </c>
      <c r="J24" s="231"/>
      <c r="K24" s="231"/>
      <c r="L24" s="231"/>
      <c r="M24" s="232"/>
    </row>
    <row r="25" spans="1:14" ht="15" customHeight="1" x14ac:dyDescent="0.2">
      <c r="A25" s="185"/>
      <c r="B25" s="186"/>
      <c r="C25" s="237"/>
      <c r="D25" s="239"/>
      <c r="E25" s="241"/>
      <c r="F25" s="39" t="s">
        <v>23</v>
      </c>
      <c r="G25" s="34" t="s">
        <v>67</v>
      </c>
      <c r="H25" s="113">
        <v>2021</v>
      </c>
      <c r="I25" s="35">
        <v>2022</v>
      </c>
      <c r="J25" s="32">
        <v>2023</v>
      </c>
      <c r="K25" s="32">
        <v>2024</v>
      </c>
      <c r="L25" s="32">
        <v>2025</v>
      </c>
      <c r="M25" s="36" t="s">
        <v>68</v>
      </c>
    </row>
    <row r="26" spans="1:14" x14ac:dyDescent="0.2">
      <c r="A26" s="185"/>
      <c r="B26" s="186"/>
      <c r="C26" s="238"/>
      <c r="D26" s="240"/>
      <c r="E26" s="242"/>
      <c r="F26" s="73" t="s">
        <v>50</v>
      </c>
      <c r="G26" s="74">
        <v>2</v>
      </c>
      <c r="H26" s="114">
        <v>3</v>
      </c>
      <c r="I26" s="76">
        <v>4</v>
      </c>
      <c r="J26" s="77">
        <v>5</v>
      </c>
      <c r="K26" s="77">
        <v>6</v>
      </c>
      <c r="L26" s="77">
        <v>7</v>
      </c>
      <c r="M26" s="75">
        <v>8</v>
      </c>
    </row>
    <row r="27" spans="1:14" x14ac:dyDescent="0.2">
      <c r="A27" s="187"/>
      <c r="B27" s="188"/>
      <c r="C27" s="235" t="s">
        <v>24</v>
      </c>
      <c r="D27" s="236"/>
      <c r="E27" s="175"/>
      <c r="F27" s="108">
        <f>+H27+I27+J27+K27+L27+M27+G27</f>
        <v>526390.57000000007</v>
      </c>
      <c r="G27" s="99">
        <f>SUM(G28:G34)</f>
        <v>0</v>
      </c>
      <c r="H27" s="115">
        <f>SUM(H28:H34)</f>
        <v>8407.89</v>
      </c>
      <c r="I27" s="123">
        <f>+I28+I29+I30+I31+I32+I33+I34</f>
        <v>167022.69</v>
      </c>
      <c r="J27" s="99">
        <f>+J28+J29+J30+J31+J32+J33+J34</f>
        <v>350959.99</v>
      </c>
      <c r="K27" s="123">
        <f>+K28+K29+K30+K31+K32+K33+K34</f>
        <v>0</v>
      </c>
      <c r="L27" s="123">
        <f>+L28+L29+L30+L31+L32+L33+L34</f>
        <v>0</v>
      </c>
      <c r="M27" s="123">
        <f>+M28+M29+M30+M31+M32+M33+M34</f>
        <v>0</v>
      </c>
      <c r="N27" s="141"/>
    </row>
    <row r="28" spans="1:14" x14ac:dyDescent="0.2">
      <c r="A28" s="70"/>
      <c r="B28" s="70"/>
      <c r="C28" s="71"/>
      <c r="D28" s="78" t="s">
        <v>51</v>
      </c>
      <c r="E28" s="160" t="s">
        <v>56</v>
      </c>
      <c r="F28" s="108">
        <f>+H28+I28+J28+K28+L28+M28+G28</f>
        <v>23495.66</v>
      </c>
      <c r="G28" s="100"/>
      <c r="H28" s="116"/>
      <c r="I28" s="124">
        <v>18725.37</v>
      </c>
      <c r="J28" s="100">
        <v>4770.29</v>
      </c>
      <c r="K28" s="82"/>
      <c r="L28" s="82"/>
      <c r="M28" s="125"/>
      <c r="N28" s="141"/>
    </row>
    <row r="29" spans="1:14" x14ac:dyDescent="0.2">
      <c r="A29" s="70"/>
      <c r="B29" s="70"/>
      <c r="C29" s="71"/>
      <c r="D29" s="72"/>
      <c r="E29" s="161" t="s">
        <v>59</v>
      </c>
      <c r="F29" s="108">
        <f t="shared" ref="F29:F34" si="0">+G29+H29+I29+J29+K29+L29+M29</f>
        <v>473178.75</v>
      </c>
      <c r="G29" s="100"/>
      <c r="H29" s="116"/>
      <c r="I29" s="124">
        <v>139778.54</v>
      </c>
      <c r="J29" s="100">
        <v>333400.21000000002</v>
      </c>
      <c r="K29" s="82"/>
      <c r="L29" s="82"/>
      <c r="M29" s="125"/>
      <c r="N29" s="141"/>
    </row>
    <row r="30" spans="1:14" x14ac:dyDescent="0.2">
      <c r="A30" s="70"/>
      <c r="B30" s="70"/>
      <c r="C30" s="71"/>
      <c r="D30" s="72"/>
      <c r="E30" s="162" t="s">
        <v>58</v>
      </c>
      <c r="F30" s="108">
        <f t="shared" si="0"/>
        <v>15274.41</v>
      </c>
      <c r="G30" s="101"/>
      <c r="H30" s="144"/>
      <c r="I30" s="124">
        <v>4522.18</v>
      </c>
      <c r="J30" s="100">
        <v>10752.23</v>
      </c>
      <c r="K30" s="146"/>
      <c r="L30" s="83"/>
      <c r="M30" s="127"/>
      <c r="N30" s="141"/>
    </row>
    <row r="31" spans="1:14" x14ac:dyDescent="0.2">
      <c r="A31" s="70"/>
      <c r="B31" s="70"/>
      <c r="C31" s="71"/>
      <c r="D31" s="72"/>
      <c r="E31" s="161" t="s">
        <v>61</v>
      </c>
      <c r="F31" s="108">
        <f t="shared" si="0"/>
        <v>14441.749999999991</v>
      </c>
      <c r="G31" s="100"/>
      <c r="H31" s="116">
        <v>8407.89</v>
      </c>
      <c r="I31" s="124">
        <v>3996.6</v>
      </c>
      <c r="J31" s="100">
        <v>2037.2599999999911</v>
      </c>
      <c r="K31" s="82"/>
      <c r="L31" s="82"/>
      <c r="M31" s="125"/>
      <c r="N31" s="141"/>
    </row>
    <row r="32" spans="1:14" x14ac:dyDescent="0.2">
      <c r="A32" s="70"/>
      <c r="B32" s="70"/>
      <c r="C32" s="71"/>
      <c r="D32" s="72"/>
      <c r="E32" s="161" t="s">
        <v>63</v>
      </c>
      <c r="F32" s="108">
        <f t="shared" si="0"/>
        <v>0</v>
      </c>
      <c r="G32" s="155"/>
      <c r="H32" s="156"/>
      <c r="I32" s="157"/>
      <c r="J32" s="155"/>
      <c r="K32" s="158"/>
      <c r="L32" s="158"/>
      <c r="M32" s="159"/>
      <c r="N32" s="141"/>
    </row>
    <row r="33" spans="1:15" x14ac:dyDescent="0.2">
      <c r="A33" s="70"/>
      <c r="B33" s="70"/>
      <c r="C33" s="71"/>
      <c r="D33" s="72"/>
      <c r="E33" s="161"/>
      <c r="F33" s="108">
        <f t="shared" si="0"/>
        <v>0</v>
      </c>
      <c r="G33" s="155"/>
      <c r="H33" s="156"/>
      <c r="I33" s="157"/>
      <c r="J33" s="155"/>
      <c r="K33" s="158"/>
      <c r="L33" s="158"/>
      <c r="M33" s="159"/>
      <c r="N33" s="141"/>
    </row>
    <row r="34" spans="1:15" ht="15" thickBot="1" x14ac:dyDescent="0.25">
      <c r="A34" s="70"/>
      <c r="B34" s="70"/>
      <c r="C34" s="71"/>
      <c r="D34" s="72"/>
      <c r="E34" s="161"/>
      <c r="F34" s="108">
        <f t="shared" si="0"/>
        <v>0</v>
      </c>
      <c r="G34" s="102"/>
      <c r="H34" s="118"/>
      <c r="I34" s="128"/>
      <c r="J34" s="166"/>
      <c r="K34" s="84"/>
      <c r="L34" s="84"/>
      <c r="M34" s="129"/>
      <c r="N34" s="141"/>
    </row>
    <row r="35" spans="1:15" ht="15.75" thickTop="1" thickBot="1" x14ac:dyDescent="0.25">
      <c r="A35" s="7"/>
      <c r="B35" s="7"/>
      <c r="C35" s="247" t="s">
        <v>25</v>
      </c>
      <c r="D35" s="248"/>
      <c r="E35" s="249"/>
      <c r="F35" s="108">
        <f>+H35+I35+J35+K35+L35+M35+G35</f>
        <v>526390.57000000007</v>
      </c>
      <c r="G35" s="79">
        <f>G36+G45</f>
        <v>0</v>
      </c>
      <c r="H35" s="130">
        <v>8407.89</v>
      </c>
      <c r="I35" s="130">
        <v>167022.69</v>
      </c>
      <c r="J35" s="130">
        <v>350959.99000000005</v>
      </c>
      <c r="K35" s="79">
        <f>K36+K45</f>
        <v>0</v>
      </c>
      <c r="L35" s="79">
        <f>L36+L45</f>
        <v>0</v>
      </c>
      <c r="M35" s="131">
        <f>M36+M45</f>
        <v>0</v>
      </c>
      <c r="N35" s="141"/>
      <c r="O35" s="94"/>
    </row>
    <row r="36" spans="1:15" ht="15.75" customHeight="1" thickBot="1" x14ac:dyDescent="0.3">
      <c r="A36" s="256" t="s">
        <v>48</v>
      </c>
      <c r="B36" s="257"/>
      <c r="C36" s="222" t="s">
        <v>31</v>
      </c>
      <c r="D36" s="203"/>
      <c r="E36" s="227"/>
      <c r="F36" s="109">
        <f t="shared" ref="F36:F57" si="1">SUM(G36:M36)</f>
        <v>234405.68000000002</v>
      </c>
      <c r="G36" s="103">
        <f t="shared" ref="G36:M36" si="2">SUM(G37:G44)</f>
        <v>0</v>
      </c>
      <c r="H36" s="119">
        <v>0</v>
      </c>
      <c r="I36" s="132">
        <v>77669.91</v>
      </c>
      <c r="J36" s="80">
        <v>156735.77000000002</v>
      </c>
      <c r="K36" s="80">
        <f t="shared" si="2"/>
        <v>0</v>
      </c>
      <c r="L36" s="80">
        <f t="shared" si="2"/>
        <v>0</v>
      </c>
      <c r="M36" s="133">
        <f t="shared" si="2"/>
        <v>0</v>
      </c>
      <c r="N36" s="141"/>
      <c r="O36" s="94"/>
    </row>
    <row r="37" spans="1:15" ht="15" x14ac:dyDescent="0.25">
      <c r="A37" s="185"/>
      <c r="B37" s="186"/>
      <c r="C37" s="251" t="s">
        <v>66</v>
      </c>
      <c r="D37" s="252"/>
      <c r="E37" s="253"/>
      <c r="F37" s="110"/>
      <c r="G37" s="104"/>
      <c r="H37" s="120"/>
      <c r="I37" s="134"/>
      <c r="J37" s="85"/>
      <c r="K37" s="85"/>
      <c r="L37" s="85"/>
      <c r="M37" s="135"/>
      <c r="N37" s="141"/>
      <c r="O37" s="95"/>
    </row>
    <row r="38" spans="1:15" ht="15" customHeight="1" x14ac:dyDescent="0.2">
      <c r="A38" s="185"/>
      <c r="B38" s="186"/>
      <c r="C38" s="175" t="s">
        <v>65</v>
      </c>
      <c r="D38" s="176"/>
      <c r="E38" s="176"/>
      <c r="F38" s="110">
        <f t="shared" si="1"/>
        <v>11512.87</v>
      </c>
      <c r="G38" s="101"/>
      <c r="H38" s="117"/>
      <c r="I38" s="145">
        <v>9175.43</v>
      </c>
      <c r="J38" s="146">
        <v>2337.44</v>
      </c>
      <c r="K38" s="146"/>
      <c r="L38" s="83"/>
      <c r="M38" s="127"/>
      <c r="N38" s="141"/>
      <c r="O38" s="95"/>
    </row>
    <row r="39" spans="1:15" ht="15" customHeight="1" x14ac:dyDescent="0.2">
      <c r="A39" s="185"/>
      <c r="B39" s="186"/>
      <c r="C39" s="96"/>
      <c r="D39" s="140"/>
      <c r="E39" s="140" t="s">
        <v>59</v>
      </c>
      <c r="F39" s="110">
        <f>+H39+I39</f>
        <v>62235.49</v>
      </c>
      <c r="G39" s="101"/>
      <c r="H39" s="117"/>
      <c r="I39" s="145">
        <v>62235.49</v>
      </c>
      <c r="J39" s="146">
        <v>148491.44</v>
      </c>
      <c r="K39" s="146"/>
      <c r="L39" s="83"/>
      <c r="M39" s="127"/>
      <c r="N39" s="141"/>
      <c r="O39" s="95"/>
    </row>
    <row r="40" spans="1:15" x14ac:dyDescent="0.2">
      <c r="A40" s="185"/>
      <c r="B40" s="186"/>
      <c r="C40" s="175" t="s">
        <v>58</v>
      </c>
      <c r="D40" s="176"/>
      <c r="E40" s="176"/>
      <c r="F40" s="110">
        <f>+I40+J40+K40</f>
        <v>6973.1</v>
      </c>
      <c r="G40" s="101"/>
      <c r="H40" s="117"/>
      <c r="I40" s="145">
        <v>2064.4699999999998</v>
      </c>
      <c r="J40" s="146">
        <v>4908.63</v>
      </c>
      <c r="K40" s="146"/>
      <c r="L40" s="83"/>
      <c r="M40" s="127"/>
      <c r="N40" s="141"/>
      <c r="O40" s="95"/>
    </row>
    <row r="41" spans="1:15" x14ac:dyDescent="0.2">
      <c r="A41" s="185"/>
      <c r="B41" s="186"/>
      <c r="C41" s="254" t="s">
        <v>62</v>
      </c>
      <c r="D41" s="255"/>
      <c r="E41" s="255"/>
      <c r="F41" s="110">
        <f t="shared" si="1"/>
        <v>5192.7800000000007</v>
      </c>
      <c r="G41" s="101"/>
      <c r="H41" s="117"/>
      <c r="I41" s="145">
        <v>4194.5200000000004</v>
      </c>
      <c r="J41" s="146">
        <v>998.26</v>
      </c>
      <c r="K41" s="146"/>
      <c r="L41" s="83"/>
      <c r="M41" s="127"/>
      <c r="N41" s="141"/>
      <c r="O41" s="95"/>
    </row>
    <row r="42" spans="1:15" x14ac:dyDescent="0.2">
      <c r="A42" s="185"/>
      <c r="B42" s="186"/>
      <c r="C42" s="96"/>
      <c r="D42" s="140"/>
      <c r="E42" s="140" t="s">
        <v>63</v>
      </c>
      <c r="F42" s="165"/>
      <c r="G42" s="106"/>
      <c r="H42" s="122"/>
      <c r="I42" s="149"/>
      <c r="J42" s="150"/>
      <c r="K42" s="150"/>
      <c r="L42" s="98"/>
      <c r="M42" s="137"/>
      <c r="N42" s="141"/>
      <c r="O42" s="95"/>
    </row>
    <row r="43" spans="1:15" x14ac:dyDescent="0.2">
      <c r="A43" s="185"/>
      <c r="B43" s="186"/>
      <c r="C43" s="154"/>
      <c r="D43" s="72"/>
      <c r="E43" s="72"/>
      <c r="F43" s="139"/>
      <c r="G43" s="106"/>
      <c r="H43" s="122"/>
      <c r="I43" s="149"/>
      <c r="J43" s="150"/>
      <c r="K43" s="150"/>
      <c r="L43" s="98"/>
      <c r="M43" s="137"/>
      <c r="N43" s="141"/>
      <c r="O43" s="95"/>
    </row>
    <row r="44" spans="1:15" ht="15" thickBot="1" x14ac:dyDescent="0.25">
      <c r="A44" s="185"/>
      <c r="B44" s="186"/>
      <c r="C44" s="177"/>
      <c r="D44" s="178"/>
      <c r="E44" s="178"/>
      <c r="F44" s="111">
        <f t="shared" si="1"/>
        <v>0</v>
      </c>
      <c r="G44" s="105"/>
      <c r="H44" s="121"/>
      <c r="I44" s="147"/>
      <c r="J44" s="148"/>
      <c r="K44" s="148"/>
      <c r="L44" s="97"/>
      <c r="M44" s="136"/>
      <c r="N44" s="141"/>
      <c r="O44" s="95"/>
    </row>
    <row r="45" spans="1:15" ht="15.75" thickBot="1" x14ac:dyDescent="0.3">
      <c r="A45" s="179" t="s">
        <v>29</v>
      </c>
      <c r="B45" s="180"/>
      <c r="C45" s="202" t="s">
        <v>30</v>
      </c>
      <c r="D45" s="203"/>
      <c r="E45" s="204"/>
      <c r="F45" s="109">
        <f t="shared" si="1"/>
        <v>12604.847099999999</v>
      </c>
      <c r="G45" s="103">
        <f t="shared" ref="G45:M45" si="3">SUM(G46:G52)</f>
        <v>0</v>
      </c>
      <c r="H45" s="119">
        <v>8407.89</v>
      </c>
      <c r="I45" s="132">
        <v>123.13043333333326</v>
      </c>
      <c r="J45" s="80">
        <v>4073.8266666666664</v>
      </c>
      <c r="K45" s="80">
        <f t="shared" si="3"/>
        <v>0</v>
      </c>
      <c r="L45" s="80">
        <f t="shared" si="3"/>
        <v>0</v>
      </c>
      <c r="M45" s="133">
        <f t="shared" si="3"/>
        <v>0</v>
      </c>
      <c r="N45" s="141"/>
    </row>
    <row r="46" spans="1:15" ht="15" x14ac:dyDescent="0.25">
      <c r="A46" s="181"/>
      <c r="B46" s="182"/>
      <c r="C46" s="174" t="s">
        <v>57</v>
      </c>
      <c r="D46" s="174"/>
      <c r="E46" s="174"/>
      <c r="F46" s="110">
        <f t="shared" si="1"/>
        <v>0</v>
      </c>
      <c r="G46" s="107"/>
      <c r="H46" s="151"/>
      <c r="I46" s="152"/>
      <c r="J46" s="153"/>
      <c r="K46" s="153"/>
      <c r="L46" s="86"/>
      <c r="M46" s="138"/>
      <c r="N46" s="141"/>
    </row>
    <row r="47" spans="1:15" x14ac:dyDescent="0.2">
      <c r="A47" s="181"/>
      <c r="B47" s="182"/>
      <c r="C47" s="175" t="s">
        <v>59</v>
      </c>
      <c r="D47" s="176"/>
      <c r="E47" s="176"/>
      <c r="F47" s="110">
        <f t="shared" si="1"/>
        <v>0</v>
      </c>
      <c r="G47" s="101"/>
      <c r="H47" s="144"/>
      <c r="I47" s="152"/>
      <c r="J47" s="153"/>
      <c r="K47" s="146"/>
      <c r="L47" s="83"/>
      <c r="M47" s="127"/>
      <c r="N47" s="141"/>
    </row>
    <row r="48" spans="1:15" x14ac:dyDescent="0.2">
      <c r="A48" s="181"/>
      <c r="B48" s="182"/>
      <c r="C48" s="175" t="s">
        <v>58</v>
      </c>
      <c r="D48" s="176"/>
      <c r="E48" s="176"/>
      <c r="F48" s="110">
        <f t="shared" si="1"/>
        <v>4096.9570999999996</v>
      </c>
      <c r="G48" s="101"/>
      <c r="H48" s="144"/>
      <c r="I48" s="152">
        <v>123.13043333333326</v>
      </c>
      <c r="J48" s="153">
        <v>3973.8266666666664</v>
      </c>
      <c r="K48" s="146"/>
      <c r="L48" s="83"/>
      <c r="M48" s="127"/>
      <c r="N48" s="141"/>
    </row>
    <row r="49" spans="1:16" x14ac:dyDescent="0.2">
      <c r="A49" s="181"/>
      <c r="B49" s="182"/>
      <c r="C49" s="175" t="s">
        <v>60</v>
      </c>
      <c r="D49" s="176"/>
      <c r="E49" s="176"/>
      <c r="F49" s="110">
        <f t="shared" si="1"/>
        <v>8507.89</v>
      </c>
      <c r="G49" s="101"/>
      <c r="H49" s="144">
        <v>8407.89</v>
      </c>
      <c r="I49" s="152">
        <v>0</v>
      </c>
      <c r="J49" s="153">
        <v>100</v>
      </c>
      <c r="K49" s="146"/>
      <c r="L49" s="83"/>
      <c r="M49" s="127"/>
      <c r="N49" s="141"/>
    </row>
    <row r="50" spans="1:16" x14ac:dyDescent="0.2">
      <c r="A50" s="181"/>
      <c r="B50" s="182"/>
      <c r="C50" s="163"/>
      <c r="D50" s="8"/>
      <c r="E50" s="164" t="s">
        <v>63</v>
      </c>
      <c r="F50" s="110">
        <f>SUM(G50:M50)</f>
        <v>0</v>
      </c>
      <c r="G50" s="101"/>
      <c r="H50" s="144"/>
      <c r="I50" s="145"/>
      <c r="J50" s="146"/>
      <c r="K50" s="146"/>
      <c r="L50" s="83"/>
      <c r="M50" s="127"/>
      <c r="N50" s="141"/>
    </row>
    <row r="51" spans="1:16" x14ac:dyDescent="0.2">
      <c r="A51" s="181"/>
      <c r="B51" s="182"/>
      <c r="E51" s="72"/>
      <c r="F51" s="110"/>
      <c r="G51" s="101"/>
      <c r="H51" s="144"/>
      <c r="I51" s="145"/>
      <c r="J51" s="146"/>
      <c r="K51" s="146"/>
      <c r="L51" s="83"/>
      <c r="M51" s="127"/>
      <c r="N51" s="141"/>
    </row>
    <row r="52" spans="1:16" ht="15" thickBot="1" x14ac:dyDescent="0.25">
      <c r="A52" s="181"/>
      <c r="B52" s="182"/>
      <c r="C52" s="177"/>
      <c r="D52" s="178"/>
      <c r="E52" s="178"/>
      <c r="F52" s="110">
        <f t="shared" si="1"/>
        <v>0</v>
      </c>
      <c r="G52" s="101"/>
      <c r="H52" s="117"/>
      <c r="I52" s="126"/>
      <c r="J52" s="83"/>
      <c r="K52" s="83"/>
      <c r="L52" s="83"/>
      <c r="M52" s="127"/>
      <c r="N52" s="141"/>
    </row>
    <row r="53" spans="1:16" ht="15.75" thickBot="1" x14ac:dyDescent="0.3">
      <c r="A53" s="179" t="s">
        <v>79</v>
      </c>
      <c r="B53" s="180"/>
      <c r="C53" s="202" t="s">
        <v>77</v>
      </c>
      <c r="D53" s="203"/>
      <c r="E53" s="204"/>
      <c r="F53" s="109">
        <f t="shared" si="1"/>
        <v>279380.04290000006</v>
      </c>
      <c r="G53" s="103">
        <f t="shared" ref="G53:M53" si="4">SUM(G54:G60)</f>
        <v>0</v>
      </c>
      <c r="H53" s="119">
        <v>0</v>
      </c>
      <c r="I53" s="132">
        <v>89229.649566666674</v>
      </c>
      <c r="J53" s="80">
        <v>190150.39333333337</v>
      </c>
      <c r="K53" s="80">
        <f t="shared" si="4"/>
        <v>0</v>
      </c>
      <c r="L53" s="80">
        <f t="shared" si="4"/>
        <v>0</v>
      </c>
      <c r="M53" s="133">
        <f t="shared" si="4"/>
        <v>0</v>
      </c>
      <c r="N53" s="141"/>
    </row>
    <row r="54" spans="1:16" ht="15" x14ac:dyDescent="0.25">
      <c r="A54" s="181"/>
      <c r="B54" s="182"/>
      <c r="C54" s="174" t="s">
        <v>78</v>
      </c>
      <c r="D54" s="174"/>
      <c r="E54" s="174"/>
      <c r="F54" s="110">
        <f t="shared" si="1"/>
        <v>11982.79</v>
      </c>
      <c r="G54" s="107"/>
      <c r="H54" s="151"/>
      <c r="I54" s="152">
        <v>9549.94</v>
      </c>
      <c r="J54" s="152">
        <v>2432.85</v>
      </c>
      <c r="K54" s="153"/>
      <c r="L54" s="86"/>
      <c r="M54" s="138"/>
      <c r="O54"/>
      <c r="P54"/>
    </row>
    <row r="55" spans="1:16" x14ac:dyDescent="0.2">
      <c r="A55" s="181"/>
      <c r="B55" s="182"/>
      <c r="C55" s="175" t="s">
        <v>59</v>
      </c>
      <c r="D55" s="176"/>
      <c r="E55" s="176"/>
      <c r="F55" s="110">
        <f t="shared" si="1"/>
        <v>262451.82000000007</v>
      </c>
      <c r="G55" s="101"/>
      <c r="H55" s="144"/>
      <c r="I55" s="152">
        <v>77543.050000000017</v>
      </c>
      <c r="J55" s="152">
        <v>184908.77000000002</v>
      </c>
      <c r="K55" s="146"/>
      <c r="L55" s="83"/>
      <c r="M55" s="127"/>
      <c r="O55"/>
      <c r="P55"/>
    </row>
    <row r="56" spans="1:16" x14ac:dyDescent="0.2">
      <c r="A56" s="181"/>
      <c r="B56" s="182"/>
      <c r="C56" s="175" t="s">
        <v>58</v>
      </c>
      <c r="D56" s="176"/>
      <c r="E56" s="176"/>
      <c r="F56" s="110">
        <f t="shared" si="1"/>
        <v>4204.3528999999999</v>
      </c>
      <c r="G56" s="101"/>
      <c r="H56" s="144"/>
      <c r="I56" s="152">
        <v>2334.5795666666672</v>
      </c>
      <c r="J56" s="152">
        <v>1869.7733333333331</v>
      </c>
      <c r="K56" s="146"/>
      <c r="L56" s="83"/>
      <c r="M56" s="127"/>
      <c r="O56"/>
      <c r="P56"/>
    </row>
    <row r="57" spans="1:16" x14ac:dyDescent="0.2">
      <c r="A57" s="181"/>
      <c r="B57" s="182"/>
      <c r="C57" s="175" t="s">
        <v>60</v>
      </c>
      <c r="D57" s="176"/>
      <c r="E57" s="176"/>
      <c r="F57" s="110">
        <f t="shared" si="1"/>
        <v>741.07999999998015</v>
      </c>
      <c r="G57" s="101"/>
      <c r="H57" s="144"/>
      <c r="I57" s="152">
        <v>-197.92000000001099</v>
      </c>
      <c r="J57" s="152">
        <v>938.99999999999113</v>
      </c>
      <c r="K57" s="146"/>
      <c r="L57" s="83"/>
      <c r="M57" s="127"/>
      <c r="O57"/>
      <c r="P57"/>
    </row>
    <row r="58" spans="1:16" x14ac:dyDescent="0.2">
      <c r="A58" s="181"/>
      <c r="B58" s="182"/>
      <c r="C58" s="163"/>
      <c r="D58" s="8"/>
      <c r="E58" s="164" t="s">
        <v>63</v>
      </c>
      <c r="F58" s="110">
        <f>SUM(G58:M58)</f>
        <v>0</v>
      </c>
      <c r="G58" s="101"/>
      <c r="H58" s="144"/>
      <c r="I58" s="145"/>
      <c r="J58" s="146"/>
      <c r="K58" s="146"/>
      <c r="L58" s="83"/>
      <c r="M58" s="127"/>
      <c r="O58"/>
      <c r="P58"/>
    </row>
    <row r="59" spans="1:16" customFormat="1" x14ac:dyDescent="0.2">
      <c r="A59" s="181"/>
      <c r="B59" s="182"/>
      <c r="C59" s="10"/>
      <c r="D59" s="10"/>
      <c r="E59" s="72"/>
      <c r="F59" s="110"/>
      <c r="G59" s="101"/>
      <c r="H59" s="144"/>
      <c r="I59" s="145"/>
      <c r="J59" s="146"/>
      <c r="K59" s="146"/>
      <c r="L59" s="83"/>
      <c r="M59" s="127"/>
    </row>
    <row r="60" spans="1:16" customFormat="1" ht="15" thickBot="1" x14ac:dyDescent="0.25">
      <c r="A60" s="181"/>
      <c r="B60" s="182"/>
      <c r="C60" s="177"/>
      <c r="D60" s="178"/>
      <c r="E60" s="178"/>
      <c r="F60" s="110">
        <f>SUM(G60:M60)</f>
        <v>0</v>
      </c>
      <c r="G60" s="101"/>
      <c r="H60" s="117"/>
      <c r="I60" s="126"/>
      <c r="J60" s="83"/>
      <c r="K60" s="83"/>
      <c r="L60" s="83"/>
      <c r="M60" s="127"/>
    </row>
    <row r="61" spans="1:16" customFormat="1" ht="15.75" thickBot="1" x14ac:dyDescent="0.3">
      <c r="A61" s="8"/>
      <c r="B61" s="68"/>
      <c r="C61" s="222" t="s">
        <v>26</v>
      </c>
      <c r="D61" s="203"/>
      <c r="E61" s="204"/>
      <c r="F61" s="112">
        <f>F36+F45+F53-F27</f>
        <v>0</v>
      </c>
      <c r="G61" s="112">
        <f t="shared" ref="G61:M61" si="5">G36+G45+G53-G27</f>
        <v>0</v>
      </c>
      <c r="H61" s="112">
        <f t="shared" si="5"/>
        <v>0</v>
      </c>
      <c r="I61" s="112">
        <f t="shared" si="5"/>
        <v>0</v>
      </c>
      <c r="J61" s="112">
        <f t="shared" si="5"/>
        <v>0</v>
      </c>
      <c r="K61" s="112">
        <f t="shared" si="5"/>
        <v>0</v>
      </c>
      <c r="L61" s="112">
        <f t="shared" si="5"/>
        <v>0</v>
      </c>
      <c r="M61" s="112">
        <f t="shared" si="5"/>
        <v>0</v>
      </c>
    </row>
    <row r="62" spans="1:16" customFormat="1" ht="15" x14ac:dyDescent="0.2">
      <c r="A62" s="22" t="s">
        <v>53</v>
      </c>
      <c r="B62" s="62"/>
      <c r="C62" s="56"/>
      <c r="D62" s="33" t="s">
        <v>69</v>
      </c>
      <c r="E62" s="7"/>
      <c r="F62" s="7"/>
      <c r="G62" s="7"/>
      <c r="H62" s="7"/>
      <c r="I62" s="7"/>
      <c r="J62" s="7"/>
      <c r="K62" s="7"/>
      <c r="L62" s="7"/>
      <c r="M62" s="21"/>
    </row>
    <row r="63" spans="1:16" customFormat="1" ht="15" x14ac:dyDescent="0.2">
      <c r="A63" s="22" t="s">
        <v>54</v>
      </c>
      <c r="B63" s="62"/>
      <c r="C63" s="10"/>
      <c r="D63" s="33" t="s">
        <v>69</v>
      </c>
      <c r="E63" s="7"/>
      <c r="F63" s="7"/>
      <c r="G63" s="7"/>
      <c r="H63" s="7"/>
      <c r="I63" s="7"/>
      <c r="J63" s="7"/>
      <c r="K63" s="7"/>
      <c r="L63" s="7"/>
      <c r="M63" s="21"/>
    </row>
    <row r="64" spans="1:16" customFormat="1" x14ac:dyDescent="0.2">
      <c r="A64" s="20"/>
      <c r="B64" s="10"/>
      <c r="C64" s="87" t="s">
        <v>55</v>
      </c>
      <c r="D64" s="91" t="s">
        <v>70</v>
      </c>
      <c r="E64" s="7"/>
      <c r="F64" s="7"/>
      <c r="G64" s="142"/>
      <c r="H64" s="7"/>
      <c r="I64" s="7"/>
      <c r="J64" s="7"/>
      <c r="K64" s="7"/>
      <c r="L64" s="7"/>
      <c r="M64" s="21"/>
    </row>
    <row r="65" spans="1:13" customFormat="1" x14ac:dyDescent="0.2">
      <c r="A65" s="20"/>
      <c r="B65" s="10"/>
      <c r="C65" s="87" t="s">
        <v>71</v>
      </c>
      <c r="D65" s="92"/>
      <c r="E65" s="7"/>
      <c r="F65" s="7"/>
      <c r="G65" s="142"/>
      <c r="H65" s="7"/>
      <c r="I65" s="7"/>
      <c r="J65" s="7"/>
      <c r="K65" s="7"/>
      <c r="L65" s="7"/>
      <c r="M65" s="21"/>
    </row>
    <row r="66" spans="1:13" customFormat="1" ht="15" x14ac:dyDescent="0.25">
      <c r="A66" s="219" t="s">
        <v>72</v>
      </c>
      <c r="B66" s="220"/>
      <c r="C66" s="220"/>
      <c r="D66" s="221"/>
      <c r="E66" s="6"/>
      <c r="F66" s="6"/>
      <c r="G66" s="143"/>
      <c r="H66" s="6"/>
      <c r="I66" s="6"/>
      <c r="J66" s="6"/>
      <c r="K66" s="6"/>
      <c r="L66" s="6"/>
      <c r="M66" s="23"/>
    </row>
    <row r="67" spans="1:13" customFormat="1" x14ac:dyDescent="0.2"/>
    <row r="68" spans="1:13" customFormat="1" x14ac:dyDescent="0.2"/>
    <row r="69" spans="1:13" customFormat="1" x14ac:dyDescent="0.2"/>
    <row r="70" spans="1:13" customFormat="1" x14ac:dyDescent="0.2"/>
    <row r="71" spans="1:13" customFormat="1" x14ac:dyDescent="0.2"/>
    <row r="72" spans="1:13" customFormat="1" x14ac:dyDescent="0.2"/>
    <row r="73" spans="1:13" customFormat="1" x14ac:dyDescent="0.2"/>
    <row r="74" spans="1:13" customFormat="1" x14ac:dyDescent="0.2"/>
    <row r="75" spans="1:13" customFormat="1" x14ac:dyDescent="0.2"/>
    <row r="76" spans="1:13" customFormat="1" x14ac:dyDescent="0.2"/>
    <row r="77" spans="1:13" customFormat="1" x14ac:dyDescent="0.2"/>
    <row r="78" spans="1:13" customFormat="1" x14ac:dyDescent="0.2"/>
    <row r="79" spans="1:13" customFormat="1" x14ac:dyDescent="0.2"/>
    <row r="80" spans="1:13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</sheetData>
  <mergeCells count="58">
    <mergeCell ref="A1:M1"/>
    <mergeCell ref="K3:K4"/>
    <mergeCell ref="A5:C5"/>
    <mergeCell ref="A6:C6"/>
    <mergeCell ref="A7:C7"/>
    <mergeCell ref="A8:C8"/>
    <mergeCell ref="I9:J9"/>
    <mergeCell ref="K9:L9"/>
    <mergeCell ref="A10:C10"/>
    <mergeCell ref="I10:J10"/>
    <mergeCell ref="A11:C11"/>
    <mergeCell ref="I11:J11"/>
    <mergeCell ref="A12:C12"/>
    <mergeCell ref="A13:C13"/>
    <mergeCell ref="I13:J13"/>
    <mergeCell ref="A14:C14"/>
    <mergeCell ref="A15:C15"/>
    <mergeCell ref="A16:C16"/>
    <mergeCell ref="I16:J16"/>
    <mergeCell ref="A17:C17"/>
    <mergeCell ref="A19:D19"/>
    <mergeCell ref="F19:H22"/>
    <mergeCell ref="I19:M22"/>
    <mergeCell ref="A20:D20"/>
    <mergeCell ref="A21:D21"/>
    <mergeCell ref="A22:D22"/>
    <mergeCell ref="C23:M23"/>
    <mergeCell ref="A24:B27"/>
    <mergeCell ref="G24:H24"/>
    <mergeCell ref="I24:M24"/>
    <mergeCell ref="C25:C26"/>
    <mergeCell ref="D25:D26"/>
    <mergeCell ref="E25:E26"/>
    <mergeCell ref="C27:E27"/>
    <mergeCell ref="C35:E35"/>
    <mergeCell ref="A36:B44"/>
    <mergeCell ref="C36:E36"/>
    <mergeCell ref="C37:E37"/>
    <mergeCell ref="C38:E38"/>
    <mergeCell ref="C40:E40"/>
    <mergeCell ref="C41:E41"/>
    <mergeCell ref="C44:E44"/>
    <mergeCell ref="A45:B52"/>
    <mergeCell ref="C45:E45"/>
    <mergeCell ref="C46:E46"/>
    <mergeCell ref="C47:E47"/>
    <mergeCell ref="C48:E48"/>
    <mergeCell ref="C49:E49"/>
    <mergeCell ref="C52:E52"/>
    <mergeCell ref="C61:E61"/>
    <mergeCell ref="A66:D66"/>
    <mergeCell ref="A53:B60"/>
    <mergeCell ref="C53:E53"/>
    <mergeCell ref="C54:E54"/>
    <mergeCell ref="C55:E55"/>
    <mergeCell ref="C56:E56"/>
    <mergeCell ref="C57:E57"/>
    <mergeCell ref="C60:E60"/>
  </mergeCells>
  <pageMargins left="0.7" right="0.7" top="0.75" bottom="0.75" header="0.3" footer="0.3"/>
  <pageSetup paperSize="9" scale="46" orientation="portrait" r:id="rId1"/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4</xdr:col>
                    <xdr:colOff>180975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4</xdr:col>
                    <xdr:colOff>180975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4</xdr:col>
                    <xdr:colOff>180975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5</xdr:col>
                    <xdr:colOff>76200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4</xdr:col>
                    <xdr:colOff>180975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5</xdr:col>
                    <xdr:colOff>276225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4</xdr:col>
                    <xdr:colOff>180975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4</xdr:col>
                    <xdr:colOff>180975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2</xdr:col>
                    <xdr:colOff>257175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2</xdr:col>
                    <xdr:colOff>257175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2</xdr:col>
                    <xdr:colOff>257175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2</xdr:col>
                    <xdr:colOff>257175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2</xdr:col>
                    <xdr:colOff>257175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2</xdr:col>
                    <xdr:colOff>257175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12</xdr:col>
                    <xdr:colOff>180975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12</xdr:col>
                    <xdr:colOff>180975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12</xdr:col>
                    <xdr:colOff>180975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12</xdr:col>
                    <xdr:colOff>504825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180975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12</xdr:col>
                    <xdr:colOff>180975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4</xdr:col>
                    <xdr:colOff>638175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4</xdr:col>
                    <xdr:colOff>638175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4</xdr:col>
                    <xdr:colOff>638175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6</xdr:col>
                    <xdr:colOff>342900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4</xdr:col>
                    <xdr:colOff>638175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6</xdr:col>
                    <xdr:colOff>542925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4</xdr:col>
                    <xdr:colOff>638175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4</xdr:col>
                    <xdr:colOff>638175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1</xdr:col>
                    <xdr:colOff>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1</xdr:col>
                    <xdr:colOff>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1</xdr:col>
                    <xdr:colOff>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1</xdr:col>
                    <xdr:colOff>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1</xdr:col>
                    <xdr:colOff>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1</xdr:col>
                    <xdr:colOff>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12</xdr:col>
                    <xdr:colOff>638175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12</xdr:col>
                    <xdr:colOff>638175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12</xdr:col>
                    <xdr:colOff>638175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13</xdr:col>
                    <xdr:colOff>276225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638175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12</xdr:col>
                    <xdr:colOff>638175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2"/>
  <sheetViews>
    <sheetView view="pageBreakPreview" topLeftCell="A2" zoomScaleNormal="100" zoomScaleSheetLayoutView="100" workbookViewId="0">
      <selection activeCell="D5" sqref="D5"/>
    </sheetView>
  </sheetViews>
  <sheetFormatPr defaultRowHeight="14.25" x14ac:dyDescent="0.2"/>
  <cols>
    <col min="1" max="1" width="2.875" style="24" customWidth="1"/>
    <col min="2" max="2" width="2.75" style="10" customWidth="1"/>
    <col min="3" max="3" width="17.5" style="10" customWidth="1"/>
    <col min="4" max="4" width="15" style="10" customWidth="1"/>
    <col min="5" max="5" width="15.5" style="10" customWidth="1"/>
    <col min="6" max="13" width="15" style="10" customWidth="1"/>
    <col min="14" max="14" width="14.625" customWidth="1"/>
    <col min="15" max="15" width="9.875" style="10" bestFit="1" customWidth="1"/>
    <col min="16" max="16" width="11.5" style="10" customWidth="1"/>
    <col min="17" max="17" width="10.75" style="10" customWidth="1"/>
    <col min="18" max="18" width="10.375" style="10" customWidth="1"/>
    <col min="19" max="16384" width="9" style="10"/>
  </cols>
  <sheetData>
    <row r="1" spans="1:14" s="1" customFormat="1" ht="24" thickBot="1" x14ac:dyDescent="0.4">
      <c r="A1" s="223" t="s">
        <v>64</v>
      </c>
      <c r="B1" s="224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  <c r="N1"/>
    </row>
    <row r="2" spans="1:14" s="3" customFormat="1" ht="15.75" thickBot="1" x14ac:dyDescent="0.3">
      <c r="A2" s="2"/>
      <c r="K2" s="54" t="s">
        <v>34</v>
      </c>
      <c r="L2" s="55"/>
      <c r="M2" s="4"/>
      <c r="N2"/>
    </row>
    <row r="3" spans="1:14" s="3" customFormat="1" ht="15" x14ac:dyDescent="0.25">
      <c r="A3" s="69" t="s">
        <v>0</v>
      </c>
      <c r="K3" s="211" t="s">
        <v>2</v>
      </c>
      <c r="M3" s="4"/>
      <c r="N3"/>
    </row>
    <row r="4" spans="1:14" s="3" customFormat="1" x14ac:dyDescent="0.2">
      <c r="A4" s="2"/>
      <c r="D4" s="5" t="s">
        <v>32</v>
      </c>
      <c r="E4" s="5" t="s">
        <v>1</v>
      </c>
      <c r="F4" s="5"/>
      <c r="G4" s="5"/>
      <c r="H4" s="5"/>
      <c r="K4" s="211"/>
      <c r="M4" s="4"/>
      <c r="N4"/>
    </row>
    <row r="5" spans="1:14" s="3" customFormat="1" x14ac:dyDescent="0.2">
      <c r="A5" s="212" t="s">
        <v>33</v>
      </c>
      <c r="B5" s="213"/>
      <c r="C5" s="213"/>
      <c r="D5" s="167" t="s">
        <v>84</v>
      </c>
      <c r="E5" s="167"/>
      <c r="F5" s="167"/>
      <c r="G5" s="167"/>
      <c r="H5" s="167"/>
      <c r="J5" s="7"/>
      <c r="L5" s="10"/>
      <c r="M5" s="4"/>
      <c r="N5"/>
    </row>
    <row r="6" spans="1:14" x14ac:dyDescent="0.2">
      <c r="A6" s="212" t="s">
        <v>3</v>
      </c>
      <c r="B6" s="213"/>
      <c r="C6" s="213"/>
      <c r="D6" s="8"/>
      <c r="E6" s="81"/>
      <c r="F6" s="6"/>
      <c r="G6" s="9"/>
      <c r="H6" s="9"/>
      <c r="I6" s="9"/>
      <c r="J6" s="7"/>
      <c r="M6" s="11"/>
    </row>
    <row r="7" spans="1:14" x14ac:dyDescent="0.2">
      <c r="A7" s="212" t="s">
        <v>4</v>
      </c>
      <c r="B7" s="213"/>
      <c r="C7" s="213"/>
      <c r="D7" s="8"/>
      <c r="E7" s="81" t="s">
        <v>52</v>
      </c>
      <c r="F7" s="9"/>
      <c r="G7" s="9"/>
      <c r="H7" s="9"/>
      <c r="I7" s="9"/>
      <c r="J7" s="7"/>
      <c r="M7" s="11"/>
    </row>
    <row r="8" spans="1:14" ht="15" thickBot="1" x14ac:dyDescent="0.25">
      <c r="A8" s="212" t="s">
        <v>5</v>
      </c>
      <c r="B8" s="213"/>
      <c r="C8" s="213"/>
      <c r="E8" s="7"/>
      <c r="F8" s="7"/>
      <c r="G8" s="7"/>
      <c r="H8" s="12"/>
      <c r="I8" s="12"/>
      <c r="J8" s="12"/>
      <c r="M8" s="13"/>
    </row>
    <row r="9" spans="1:14" ht="15.75" thickTop="1" thickBot="1" x14ac:dyDescent="0.25">
      <c r="A9" s="25" t="s">
        <v>6</v>
      </c>
      <c r="B9" s="61"/>
      <c r="C9" s="26"/>
      <c r="D9" s="26" t="s">
        <v>36</v>
      </c>
      <c r="E9" s="43"/>
      <c r="F9" s="45" t="s">
        <v>7</v>
      </c>
      <c r="G9" s="40"/>
      <c r="H9" s="50" t="s">
        <v>8</v>
      </c>
      <c r="I9" s="233" t="s">
        <v>37</v>
      </c>
      <c r="J9" s="234"/>
      <c r="K9" s="228" t="s">
        <v>7</v>
      </c>
      <c r="L9" s="229"/>
      <c r="M9" s="27" t="s">
        <v>8</v>
      </c>
    </row>
    <row r="10" spans="1:14" ht="15" thickBot="1" x14ac:dyDescent="0.25">
      <c r="A10" s="212" t="s">
        <v>35</v>
      </c>
      <c r="B10" s="213"/>
      <c r="C10" s="218"/>
      <c r="D10" s="44"/>
      <c r="F10" s="57" t="s">
        <v>38</v>
      </c>
      <c r="G10" s="58"/>
      <c r="H10" s="59"/>
      <c r="I10" s="214"/>
      <c r="J10" s="215"/>
      <c r="K10" s="48" t="s">
        <v>9</v>
      </c>
      <c r="L10" s="14"/>
      <c r="M10" s="15"/>
    </row>
    <row r="11" spans="1:14" ht="15" thickBot="1" x14ac:dyDescent="0.25">
      <c r="A11" s="212"/>
      <c r="B11" s="213"/>
      <c r="C11" s="218"/>
      <c r="D11" s="7"/>
      <c r="F11" s="57" t="s">
        <v>39</v>
      </c>
      <c r="G11" s="58"/>
      <c r="H11" s="59"/>
      <c r="I11" s="216"/>
      <c r="J11" s="217"/>
      <c r="K11" s="48" t="s">
        <v>10</v>
      </c>
      <c r="L11" s="14"/>
      <c r="M11" s="15"/>
    </row>
    <row r="12" spans="1:14" ht="15" thickBot="1" x14ac:dyDescent="0.25">
      <c r="A12" s="212"/>
      <c r="B12" s="213"/>
      <c r="C12" s="218"/>
      <c r="D12" s="7"/>
      <c r="F12" s="46" t="s">
        <v>11</v>
      </c>
      <c r="G12" s="41"/>
      <c r="H12" s="89"/>
      <c r="I12" s="51"/>
      <c r="J12" s="11"/>
      <c r="K12" s="48" t="s">
        <v>12</v>
      </c>
      <c r="L12" s="14"/>
      <c r="M12" s="15"/>
    </row>
    <row r="13" spans="1:14" ht="15" thickBot="1" x14ac:dyDescent="0.25">
      <c r="A13" s="212"/>
      <c r="B13" s="213"/>
      <c r="C13" s="218"/>
      <c r="D13" s="7"/>
      <c r="F13" s="57" t="s">
        <v>40</v>
      </c>
      <c r="G13" s="58"/>
      <c r="H13" s="59"/>
      <c r="I13" s="216"/>
      <c r="J13" s="217"/>
      <c r="K13" s="48" t="s">
        <v>13</v>
      </c>
      <c r="L13" s="14"/>
      <c r="M13" s="15"/>
    </row>
    <row r="14" spans="1:14" x14ac:dyDescent="0.2">
      <c r="A14" s="212"/>
      <c r="B14" s="213"/>
      <c r="C14" s="218"/>
      <c r="D14" s="7"/>
      <c r="F14" s="46" t="s">
        <v>14</v>
      </c>
      <c r="G14" s="41"/>
      <c r="H14" s="90"/>
      <c r="I14" s="64"/>
      <c r="J14" s="65"/>
      <c r="K14" s="14" t="s">
        <v>15</v>
      </c>
      <c r="L14" s="14"/>
      <c r="M14" s="15"/>
    </row>
    <row r="15" spans="1:14" ht="15" thickBot="1" x14ac:dyDescent="0.25">
      <c r="A15" s="212"/>
      <c r="B15" s="213"/>
      <c r="C15" s="218"/>
      <c r="D15" s="7"/>
      <c r="F15" s="46" t="s">
        <v>16</v>
      </c>
      <c r="G15" s="41"/>
      <c r="H15" s="17"/>
      <c r="K15" s="14" t="s">
        <v>17</v>
      </c>
      <c r="L15" s="14"/>
      <c r="M15" s="15"/>
    </row>
    <row r="16" spans="1:14" ht="15" thickBot="1" x14ac:dyDescent="0.25">
      <c r="A16" s="212"/>
      <c r="B16" s="213"/>
      <c r="C16" s="218"/>
      <c r="D16" s="7"/>
      <c r="F16" s="57" t="s">
        <v>41</v>
      </c>
      <c r="G16" s="58"/>
      <c r="H16" s="60"/>
      <c r="I16" s="216"/>
      <c r="J16" s="217"/>
      <c r="K16" s="48" t="s">
        <v>18</v>
      </c>
      <c r="L16" s="14"/>
      <c r="M16" s="15"/>
    </row>
    <row r="17" spans="1:14" ht="15" thickBot="1" x14ac:dyDescent="0.25">
      <c r="A17" s="212"/>
      <c r="B17" s="213"/>
      <c r="C17" s="218"/>
      <c r="D17" s="12"/>
      <c r="F17" s="47" t="s">
        <v>20</v>
      </c>
      <c r="G17" s="42"/>
      <c r="H17" s="49"/>
      <c r="I17" s="53"/>
      <c r="J17" s="52"/>
      <c r="K17" s="16" t="s">
        <v>21</v>
      </c>
      <c r="L17" s="16"/>
      <c r="M17" s="17"/>
    </row>
    <row r="18" spans="1:14" ht="15.75" customHeight="1" thickBot="1" x14ac:dyDescent="0.3">
      <c r="A18" s="28" t="s">
        <v>19</v>
      </c>
      <c r="B18" s="19"/>
      <c r="C18" s="18"/>
      <c r="D18" s="18"/>
      <c r="E18" s="29"/>
      <c r="F18" s="171" t="s">
        <v>74</v>
      </c>
      <c r="G18" s="172"/>
      <c r="H18" s="173"/>
      <c r="I18" s="88" t="s">
        <v>22</v>
      </c>
      <c r="J18" s="169"/>
      <c r="K18" s="169"/>
      <c r="L18" s="169"/>
      <c r="M18" s="170"/>
    </row>
    <row r="19" spans="1:14" ht="15" customHeight="1" thickBot="1" x14ac:dyDescent="0.25">
      <c r="A19" s="208" t="s">
        <v>27</v>
      </c>
      <c r="B19" s="209"/>
      <c r="C19" s="209"/>
      <c r="D19" s="210"/>
      <c r="E19" s="66" t="s">
        <v>28</v>
      </c>
      <c r="F19" s="195" t="s">
        <v>75</v>
      </c>
      <c r="G19" s="196"/>
      <c r="H19" s="197"/>
      <c r="I19" s="189" t="s">
        <v>73</v>
      </c>
      <c r="J19" s="190"/>
      <c r="K19" s="190"/>
      <c r="L19" s="190"/>
      <c r="M19" s="191"/>
    </row>
    <row r="20" spans="1:14" ht="14.25" customHeight="1" x14ac:dyDescent="0.2">
      <c r="A20" s="205" t="s">
        <v>52</v>
      </c>
      <c r="B20" s="206"/>
      <c r="C20" s="206"/>
      <c r="D20" s="207"/>
      <c r="E20" s="93">
        <v>1</v>
      </c>
      <c r="F20" s="198"/>
      <c r="G20" s="196"/>
      <c r="H20" s="197"/>
      <c r="I20" s="189"/>
      <c r="J20" s="190"/>
      <c r="K20" s="190"/>
      <c r="L20" s="190"/>
      <c r="M20" s="191"/>
    </row>
    <row r="21" spans="1:14" ht="14.25" customHeight="1" x14ac:dyDescent="0.2">
      <c r="A21" s="205"/>
      <c r="B21" s="206"/>
      <c r="C21" s="206"/>
      <c r="D21" s="207"/>
      <c r="E21" s="67"/>
      <c r="F21" s="198"/>
      <c r="G21" s="196"/>
      <c r="H21" s="197"/>
      <c r="I21" s="189"/>
      <c r="J21" s="190"/>
      <c r="K21" s="190"/>
      <c r="L21" s="190"/>
      <c r="M21" s="191"/>
    </row>
    <row r="22" spans="1:14" ht="15" customHeight="1" thickBot="1" x14ac:dyDescent="0.25">
      <c r="A22" s="205"/>
      <c r="B22" s="206"/>
      <c r="C22" s="206"/>
      <c r="D22" s="207"/>
      <c r="E22" s="30"/>
      <c r="F22" s="199"/>
      <c r="G22" s="200"/>
      <c r="H22" s="201"/>
      <c r="I22" s="192"/>
      <c r="J22" s="193"/>
      <c r="K22" s="193"/>
      <c r="L22" s="193"/>
      <c r="M22" s="194"/>
    </row>
    <row r="23" spans="1:14" ht="15" thickBot="1" x14ac:dyDescent="0.25">
      <c r="A23" s="7"/>
      <c r="B23" s="7"/>
      <c r="C23" s="243" t="s">
        <v>42</v>
      </c>
      <c r="D23" s="244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14" ht="15" thickBot="1" x14ac:dyDescent="0.25">
      <c r="A24" s="183" t="s">
        <v>49</v>
      </c>
      <c r="B24" s="184"/>
      <c r="C24" s="63" t="s">
        <v>43</v>
      </c>
      <c r="D24" s="31" t="s">
        <v>44</v>
      </c>
      <c r="E24" s="37" t="s">
        <v>45</v>
      </c>
      <c r="F24" s="38"/>
      <c r="G24" s="231" t="s">
        <v>46</v>
      </c>
      <c r="H24" s="250"/>
      <c r="I24" s="230" t="s">
        <v>47</v>
      </c>
      <c r="J24" s="231"/>
      <c r="K24" s="231"/>
      <c r="L24" s="231"/>
      <c r="M24" s="232"/>
    </row>
    <row r="25" spans="1:14" ht="15" customHeight="1" x14ac:dyDescent="0.2">
      <c r="A25" s="185"/>
      <c r="B25" s="186"/>
      <c r="C25" s="237"/>
      <c r="D25" s="239"/>
      <c r="E25" s="241"/>
      <c r="F25" s="39" t="s">
        <v>23</v>
      </c>
      <c r="G25" s="34" t="s">
        <v>67</v>
      </c>
      <c r="H25" s="113">
        <v>2021</v>
      </c>
      <c r="I25" s="35">
        <v>2022</v>
      </c>
      <c r="J25" s="32">
        <v>2023</v>
      </c>
      <c r="K25" s="32">
        <v>2024</v>
      </c>
      <c r="L25" s="32">
        <v>2025</v>
      </c>
      <c r="M25" s="36" t="s">
        <v>68</v>
      </c>
    </row>
    <row r="26" spans="1:14" x14ac:dyDescent="0.2">
      <c r="A26" s="185"/>
      <c r="B26" s="186"/>
      <c r="C26" s="238"/>
      <c r="D26" s="240"/>
      <c r="E26" s="242"/>
      <c r="F26" s="73" t="s">
        <v>50</v>
      </c>
      <c r="G26" s="74">
        <v>2</v>
      </c>
      <c r="H26" s="114">
        <v>3</v>
      </c>
      <c r="I26" s="76">
        <v>4</v>
      </c>
      <c r="J26" s="77">
        <v>5</v>
      </c>
      <c r="K26" s="77">
        <v>6</v>
      </c>
      <c r="L26" s="77">
        <v>7</v>
      </c>
      <c r="M26" s="75">
        <v>8</v>
      </c>
    </row>
    <row r="27" spans="1:14" x14ac:dyDescent="0.2">
      <c r="A27" s="187"/>
      <c r="B27" s="188"/>
      <c r="C27" s="235" t="s">
        <v>24</v>
      </c>
      <c r="D27" s="236"/>
      <c r="E27" s="175"/>
      <c r="F27" s="108">
        <f>+H27+I27+J27+K27+L27+M27+G27</f>
        <v>568104.59000000008</v>
      </c>
      <c r="G27" s="99">
        <f>SUM(G28:G34)</f>
        <v>0</v>
      </c>
      <c r="H27" s="115">
        <f>SUM(H28:H34)</f>
        <v>6502.61</v>
      </c>
      <c r="I27" s="123">
        <f>+I28+I29+I30+I31+I32+I33+I34</f>
        <v>183024.74</v>
      </c>
      <c r="J27" s="99">
        <f>+J28+J29+J30+J31+J32+J33+J34</f>
        <v>378577.24000000005</v>
      </c>
      <c r="K27" s="123">
        <f>+K28+K29+K30+K31+K32+K33+K34</f>
        <v>0</v>
      </c>
      <c r="L27" s="123">
        <f>+L28+L29+L30+L31+L32+L33+L34</f>
        <v>0</v>
      </c>
      <c r="M27" s="123">
        <f>+M28+M29+M30+M31+M32+M33+M34</f>
        <v>0</v>
      </c>
      <c r="N27" s="141"/>
    </row>
    <row r="28" spans="1:14" x14ac:dyDescent="0.2">
      <c r="A28" s="70"/>
      <c r="B28" s="70"/>
      <c r="C28" s="71"/>
      <c r="D28" s="78" t="s">
        <v>51</v>
      </c>
      <c r="E28" s="160" t="s">
        <v>56</v>
      </c>
      <c r="F28" s="108">
        <f>+H28+I28+J28+K28+L28+M28+G28</f>
        <v>24916.11</v>
      </c>
      <c r="G28" s="100"/>
      <c r="H28" s="116"/>
      <c r="I28" s="124">
        <v>19857.43</v>
      </c>
      <c r="J28" s="100">
        <v>5058.68</v>
      </c>
      <c r="K28" s="82"/>
      <c r="L28" s="82"/>
      <c r="M28" s="125"/>
      <c r="N28" s="141"/>
    </row>
    <row r="29" spans="1:14" x14ac:dyDescent="0.2">
      <c r="A29" s="70"/>
      <c r="B29" s="70"/>
      <c r="C29" s="71"/>
      <c r="D29" s="72"/>
      <c r="E29" s="161" t="s">
        <v>59</v>
      </c>
      <c r="F29" s="108">
        <f t="shared" ref="F29:F34" si="0">+G29+H29+I29+J29+K29+L29+M29</f>
        <v>502495.20000000007</v>
      </c>
      <c r="G29" s="100"/>
      <c r="H29" s="116"/>
      <c r="I29" s="124">
        <v>148395.66</v>
      </c>
      <c r="J29" s="100">
        <v>354099.54000000004</v>
      </c>
      <c r="K29" s="82"/>
      <c r="L29" s="82"/>
      <c r="M29" s="125"/>
      <c r="N29" s="141"/>
    </row>
    <row r="30" spans="1:14" x14ac:dyDescent="0.2">
      <c r="A30" s="70"/>
      <c r="B30" s="70"/>
      <c r="C30" s="71"/>
      <c r="D30" s="72"/>
      <c r="E30" s="162" t="s">
        <v>58</v>
      </c>
      <c r="F30" s="108">
        <f t="shared" si="0"/>
        <v>16197.84</v>
      </c>
      <c r="G30" s="101"/>
      <c r="H30" s="144"/>
      <c r="I30" s="124">
        <v>4795.57</v>
      </c>
      <c r="J30" s="100">
        <v>11402.27</v>
      </c>
      <c r="K30" s="146"/>
      <c r="L30" s="83"/>
      <c r="M30" s="127"/>
      <c r="N30" s="141"/>
    </row>
    <row r="31" spans="1:14" x14ac:dyDescent="0.2">
      <c r="A31" s="70"/>
      <c r="B31" s="70"/>
      <c r="C31" s="71"/>
      <c r="D31" s="72"/>
      <c r="E31" s="161" t="s">
        <v>61</v>
      </c>
      <c r="F31" s="108">
        <f t="shared" si="0"/>
        <v>24495.439999999999</v>
      </c>
      <c r="G31" s="100"/>
      <c r="H31" s="116">
        <v>6502.61</v>
      </c>
      <c r="I31" s="124">
        <v>9976.08</v>
      </c>
      <c r="J31" s="100">
        <v>8016.75</v>
      </c>
      <c r="K31" s="82"/>
      <c r="L31" s="82"/>
      <c r="M31" s="125"/>
      <c r="N31" s="141"/>
    </row>
    <row r="32" spans="1:14" x14ac:dyDescent="0.2">
      <c r="A32" s="70"/>
      <c r="B32" s="70"/>
      <c r="C32" s="71"/>
      <c r="D32" s="72"/>
      <c r="E32" s="161" t="s">
        <v>63</v>
      </c>
      <c r="F32" s="108">
        <f t="shared" si="0"/>
        <v>0</v>
      </c>
      <c r="G32" s="155"/>
      <c r="H32" s="156"/>
      <c r="I32" s="157"/>
      <c r="J32" s="155"/>
      <c r="K32" s="158"/>
      <c r="L32" s="158"/>
      <c r="M32" s="159"/>
      <c r="N32" s="141"/>
    </row>
    <row r="33" spans="1:15" x14ac:dyDescent="0.2">
      <c r="A33" s="70"/>
      <c r="B33" s="70"/>
      <c r="C33" s="71"/>
      <c r="D33" s="72"/>
      <c r="E33" s="161"/>
      <c r="F33" s="108">
        <f t="shared" si="0"/>
        <v>0</v>
      </c>
      <c r="G33" s="155"/>
      <c r="H33" s="156"/>
      <c r="I33" s="157"/>
      <c r="J33" s="155"/>
      <c r="K33" s="158"/>
      <c r="L33" s="158"/>
      <c r="M33" s="159"/>
      <c r="N33" s="141"/>
    </row>
    <row r="34" spans="1:15" ht="15" thickBot="1" x14ac:dyDescent="0.25">
      <c r="A34" s="70"/>
      <c r="B34" s="70"/>
      <c r="C34" s="71"/>
      <c r="D34" s="72"/>
      <c r="E34" s="161"/>
      <c r="F34" s="108">
        <f t="shared" si="0"/>
        <v>0</v>
      </c>
      <c r="G34" s="102"/>
      <c r="H34" s="118"/>
      <c r="I34" s="128"/>
      <c r="J34" s="166"/>
      <c r="K34" s="84"/>
      <c r="L34" s="84"/>
      <c r="M34" s="129"/>
      <c r="N34" s="141"/>
    </row>
    <row r="35" spans="1:15" ht="15.75" thickTop="1" thickBot="1" x14ac:dyDescent="0.25">
      <c r="A35" s="7"/>
      <c r="B35" s="7"/>
      <c r="C35" s="247" t="s">
        <v>25</v>
      </c>
      <c r="D35" s="248"/>
      <c r="E35" s="249"/>
      <c r="F35" s="108">
        <f>+H35+I35+J35+K35+L35+M35+G35</f>
        <v>568104.58666666667</v>
      </c>
      <c r="G35" s="79">
        <f>G36+G45</f>
        <v>0</v>
      </c>
      <c r="H35" s="115">
        <v>6502.61</v>
      </c>
      <c r="I35" s="130">
        <v>183024.74000000005</v>
      </c>
      <c r="J35" s="130">
        <v>378577.23666666669</v>
      </c>
      <c r="K35" s="79">
        <f>K36+K45</f>
        <v>0</v>
      </c>
      <c r="L35" s="79">
        <f>L36+L45</f>
        <v>0</v>
      </c>
      <c r="M35" s="131">
        <f>M36+M45</f>
        <v>0</v>
      </c>
      <c r="N35" s="141"/>
      <c r="O35" s="94"/>
    </row>
    <row r="36" spans="1:15" ht="15.75" customHeight="1" thickBot="1" x14ac:dyDescent="0.3">
      <c r="A36" s="256" t="s">
        <v>48</v>
      </c>
      <c r="B36" s="257"/>
      <c r="C36" s="222" t="s">
        <v>31</v>
      </c>
      <c r="D36" s="203"/>
      <c r="E36" s="227"/>
      <c r="F36" s="109">
        <f t="shared" ref="F36:F57" si="1">SUM(G36:M36)</f>
        <v>253705.58000000002</v>
      </c>
      <c r="G36" s="103">
        <f t="shared" ref="G36:M36" si="2">SUM(G37:G44)</f>
        <v>0</v>
      </c>
      <c r="H36" s="119">
        <v>0</v>
      </c>
      <c r="I36" s="132">
        <v>84358.340000000011</v>
      </c>
      <c r="J36" s="80">
        <v>169347.24</v>
      </c>
      <c r="K36" s="80">
        <f t="shared" si="2"/>
        <v>0</v>
      </c>
      <c r="L36" s="80">
        <f t="shared" si="2"/>
        <v>0</v>
      </c>
      <c r="M36" s="133">
        <f t="shared" si="2"/>
        <v>0</v>
      </c>
      <c r="N36" s="141"/>
      <c r="O36" s="94"/>
    </row>
    <row r="37" spans="1:15" ht="15" x14ac:dyDescent="0.25">
      <c r="A37" s="185"/>
      <c r="B37" s="186"/>
      <c r="C37" s="251" t="s">
        <v>66</v>
      </c>
      <c r="D37" s="252"/>
      <c r="E37" s="253"/>
      <c r="F37" s="110"/>
      <c r="G37" s="104"/>
      <c r="H37" s="120"/>
      <c r="I37" s="134"/>
      <c r="J37" s="85"/>
      <c r="K37" s="85"/>
      <c r="L37" s="85"/>
      <c r="M37" s="135"/>
      <c r="N37" s="141"/>
      <c r="O37" s="95"/>
    </row>
    <row r="38" spans="1:15" ht="15" customHeight="1" x14ac:dyDescent="0.2">
      <c r="A38" s="185"/>
      <c r="B38" s="186"/>
      <c r="C38" s="175" t="s">
        <v>65</v>
      </c>
      <c r="D38" s="176"/>
      <c r="E38" s="176"/>
      <c r="F38" s="110">
        <f t="shared" si="1"/>
        <v>12208.88</v>
      </c>
      <c r="G38" s="101"/>
      <c r="H38" s="117"/>
      <c r="I38" s="145">
        <v>9730.1299999999992</v>
      </c>
      <c r="J38" s="146">
        <v>2478.75</v>
      </c>
      <c r="K38" s="146"/>
      <c r="L38" s="83"/>
      <c r="M38" s="127"/>
      <c r="N38" s="141"/>
      <c r="O38" s="95"/>
    </row>
    <row r="39" spans="1:15" ht="15" customHeight="1" x14ac:dyDescent="0.2">
      <c r="A39" s="185"/>
      <c r="B39" s="186"/>
      <c r="C39" s="96"/>
      <c r="D39" s="140"/>
      <c r="E39" s="140" t="s">
        <v>59</v>
      </c>
      <c r="F39" s="110">
        <f>+H39+I39</f>
        <v>66079.69</v>
      </c>
      <c r="G39" s="101"/>
      <c r="H39" s="117"/>
      <c r="I39" s="145">
        <v>66079.69</v>
      </c>
      <c r="J39" s="146">
        <v>157734.9</v>
      </c>
      <c r="K39" s="146"/>
      <c r="L39" s="83"/>
      <c r="M39" s="127"/>
      <c r="N39" s="141"/>
      <c r="O39" s="95"/>
    </row>
    <row r="40" spans="1:15" x14ac:dyDescent="0.2">
      <c r="A40" s="185"/>
      <c r="B40" s="186"/>
      <c r="C40" s="175" t="s">
        <v>58</v>
      </c>
      <c r="D40" s="176"/>
      <c r="E40" s="176"/>
      <c r="F40" s="110">
        <f>+I40+J40+K40</f>
        <v>7394.66</v>
      </c>
      <c r="G40" s="101"/>
      <c r="H40" s="117"/>
      <c r="I40" s="145">
        <v>2189.2800000000002</v>
      </c>
      <c r="J40" s="146">
        <v>5205.38</v>
      </c>
      <c r="K40" s="146"/>
      <c r="L40" s="83"/>
      <c r="M40" s="127"/>
      <c r="N40" s="141"/>
      <c r="O40" s="95"/>
    </row>
    <row r="41" spans="1:15" x14ac:dyDescent="0.2">
      <c r="A41" s="185"/>
      <c r="B41" s="186"/>
      <c r="C41" s="254" t="s">
        <v>62</v>
      </c>
      <c r="D41" s="255"/>
      <c r="E41" s="255"/>
      <c r="F41" s="110">
        <f t="shared" si="1"/>
        <v>10287.450000000001</v>
      </c>
      <c r="G41" s="101"/>
      <c r="H41" s="117"/>
      <c r="I41" s="145">
        <v>6359.24</v>
      </c>
      <c r="J41" s="146">
        <v>3928.21</v>
      </c>
      <c r="K41" s="146"/>
      <c r="L41" s="83"/>
      <c r="M41" s="127"/>
      <c r="N41" s="141"/>
      <c r="O41" s="95"/>
    </row>
    <row r="42" spans="1:15" x14ac:dyDescent="0.2">
      <c r="A42" s="185"/>
      <c r="B42" s="186"/>
      <c r="C42" s="96"/>
      <c r="D42" s="140"/>
      <c r="E42" s="140" t="s">
        <v>63</v>
      </c>
      <c r="F42" s="165"/>
      <c r="G42" s="106"/>
      <c r="H42" s="122"/>
      <c r="I42" s="149"/>
      <c r="J42" s="150"/>
      <c r="K42" s="150"/>
      <c r="L42" s="98"/>
      <c r="M42" s="137"/>
      <c r="N42" s="141"/>
      <c r="O42" s="95"/>
    </row>
    <row r="43" spans="1:15" x14ac:dyDescent="0.2">
      <c r="A43" s="185"/>
      <c r="B43" s="186"/>
      <c r="C43" s="154"/>
      <c r="D43" s="72"/>
      <c r="E43" s="72"/>
      <c r="F43" s="139"/>
      <c r="G43" s="106"/>
      <c r="H43" s="122"/>
      <c r="I43" s="149"/>
      <c r="J43" s="150"/>
      <c r="K43" s="150"/>
      <c r="L43" s="98"/>
      <c r="M43" s="137"/>
      <c r="N43" s="141"/>
      <c r="O43" s="95"/>
    </row>
    <row r="44" spans="1:15" ht="15" thickBot="1" x14ac:dyDescent="0.25">
      <c r="A44" s="185"/>
      <c r="B44" s="186"/>
      <c r="C44" s="177"/>
      <c r="D44" s="178"/>
      <c r="E44" s="178"/>
      <c r="F44" s="111">
        <f t="shared" si="1"/>
        <v>0</v>
      </c>
      <c r="G44" s="105"/>
      <c r="H44" s="121"/>
      <c r="I44" s="147"/>
      <c r="J44" s="148"/>
      <c r="K44" s="148"/>
      <c r="L44" s="97"/>
      <c r="M44" s="136"/>
      <c r="N44" s="141"/>
      <c r="O44" s="95"/>
    </row>
    <row r="45" spans="1:15" ht="15.75" thickBot="1" x14ac:dyDescent="0.3">
      <c r="A45" s="179" t="s">
        <v>29</v>
      </c>
      <c r="B45" s="180"/>
      <c r="C45" s="202" t="s">
        <v>30</v>
      </c>
      <c r="D45" s="203"/>
      <c r="E45" s="204"/>
      <c r="F45" s="109">
        <f t="shared" si="1"/>
        <v>11814.66</v>
      </c>
      <c r="G45" s="103">
        <f t="shared" ref="G45:M45" si="3">SUM(G46:G52)</f>
        <v>0</v>
      </c>
      <c r="H45" s="119">
        <v>6502.61</v>
      </c>
      <c r="I45" s="132">
        <v>991.94</v>
      </c>
      <c r="J45" s="80">
        <v>4320.1099999999997</v>
      </c>
      <c r="K45" s="80">
        <f t="shared" si="3"/>
        <v>0</v>
      </c>
      <c r="L45" s="80">
        <f t="shared" si="3"/>
        <v>0</v>
      </c>
      <c r="M45" s="133">
        <f t="shared" si="3"/>
        <v>0</v>
      </c>
      <c r="N45" s="141"/>
    </row>
    <row r="46" spans="1:15" ht="15" x14ac:dyDescent="0.25">
      <c r="A46" s="181"/>
      <c r="B46" s="182"/>
      <c r="C46" s="174" t="s">
        <v>57</v>
      </c>
      <c r="D46" s="174"/>
      <c r="E46" s="174"/>
      <c r="F46" s="110">
        <f t="shared" si="1"/>
        <v>0</v>
      </c>
      <c r="G46" s="107"/>
      <c r="H46" s="151"/>
      <c r="I46" s="152"/>
      <c r="J46" s="153"/>
      <c r="K46" s="153"/>
      <c r="L46" s="86"/>
      <c r="M46" s="138"/>
      <c r="N46" s="141"/>
    </row>
    <row r="47" spans="1:15" x14ac:dyDescent="0.2">
      <c r="A47" s="181"/>
      <c r="B47" s="182"/>
      <c r="C47" s="175" t="s">
        <v>59</v>
      </c>
      <c r="D47" s="176"/>
      <c r="E47" s="176"/>
      <c r="F47" s="110">
        <f t="shared" si="1"/>
        <v>0</v>
      </c>
      <c r="G47" s="101"/>
      <c r="H47" s="144"/>
      <c r="I47" s="152"/>
      <c r="J47" s="153"/>
      <c r="K47" s="146"/>
      <c r="L47" s="83"/>
      <c r="M47" s="127"/>
      <c r="N47" s="141"/>
    </row>
    <row r="48" spans="1:15" x14ac:dyDescent="0.2">
      <c r="A48" s="181"/>
      <c r="B48" s="182"/>
      <c r="C48" s="175" t="s">
        <v>58</v>
      </c>
      <c r="D48" s="176"/>
      <c r="E48" s="176"/>
      <c r="F48" s="110">
        <f t="shared" si="1"/>
        <v>5212.0499999999993</v>
      </c>
      <c r="G48" s="101"/>
      <c r="H48" s="144"/>
      <c r="I48" s="152">
        <v>991.94</v>
      </c>
      <c r="J48" s="153">
        <v>4220.1099999999997</v>
      </c>
      <c r="K48" s="146"/>
      <c r="L48" s="83"/>
      <c r="M48" s="127"/>
      <c r="N48" s="141"/>
    </row>
    <row r="49" spans="1:16" x14ac:dyDescent="0.2">
      <c r="A49" s="181"/>
      <c r="B49" s="182"/>
      <c r="C49" s="175" t="s">
        <v>60</v>
      </c>
      <c r="D49" s="176"/>
      <c r="E49" s="176"/>
      <c r="F49" s="110">
        <f t="shared" si="1"/>
        <v>6602.61</v>
      </c>
      <c r="G49" s="101"/>
      <c r="H49" s="144">
        <v>6502.61</v>
      </c>
      <c r="I49" s="152">
        <v>0</v>
      </c>
      <c r="J49" s="153">
        <v>100</v>
      </c>
      <c r="K49" s="146"/>
      <c r="L49" s="83"/>
      <c r="M49" s="127"/>
      <c r="N49" s="141"/>
    </row>
    <row r="50" spans="1:16" x14ac:dyDescent="0.2">
      <c r="A50" s="181"/>
      <c r="B50" s="182"/>
      <c r="C50" s="163"/>
      <c r="D50" s="8"/>
      <c r="E50" s="164" t="s">
        <v>63</v>
      </c>
      <c r="F50" s="110">
        <f>SUM(G50:M50)</f>
        <v>0</v>
      </c>
      <c r="G50" s="101"/>
      <c r="H50" s="144"/>
      <c r="I50" s="145"/>
      <c r="J50" s="146"/>
      <c r="K50" s="146"/>
      <c r="L50" s="83"/>
      <c r="M50" s="127"/>
      <c r="N50" s="141"/>
    </row>
    <row r="51" spans="1:16" x14ac:dyDescent="0.2">
      <c r="A51" s="181"/>
      <c r="B51" s="182"/>
      <c r="E51" s="72"/>
      <c r="F51" s="110"/>
      <c r="G51" s="101"/>
      <c r="H51" s="144"/>
      <c r="I51" s="145"/>
      <c r="J51" s="146"/>
      <c r="K51" s="146"/>
      <c r="L51" s="83"/>
      <c r="M51" s="127"/>
      <c r="N51" s="141"/>
    </row>
    <row r="52" spans="1:16" ht="15" thickBot="1" x14ac:dyDescent="0.25">
      <c r="A52" s="181"/>
      <c r="B52" s="182"/>
      <c r="C52" s="177"/>
      <c r="D52" s="178"/>
      <c r="E52" s="178"/>
      <c r="F52" s="110">
        <f t="shared" si="1"/>
        <v>0</v>
      </c>
      <c r="G52" s="101"/>
      <c r="H52" s="117"/>
      <c r="I52" s="126"/>
      <c r="J52" s="83"/>
      <c r="K52" s="83"/>
      <c r="L52" s="83"/>
      <c r="M52" s="127"/>
      <c r="N52" s="141"/>
    </row>
    <row r="53" spans="1:16" ht="15.75" thickBot="1" x14ac:dyDescent="0.3">
      <c r="A53" s="179" t="s">
        <v>79</v>
      </c>
      <c r="B53" s="180"/>
      <c r="C53" s="202" t="s">
        <v>77</v>
      </c>
      <c r="D53" s="203"/>
      <c r="E53" s="204"/>
      <c r="F53" s="109">
        <f t="shared" si="1"/>
        <v>302584.34666666674</v>
      </c>
      <c r="G53" s="103">
        <f t="shared" ref="G53:M53" si="4">SUM(G54:G60)</f>
        <v>0</v>
      </c>
      <c r="H53" s="119">
        <v>0</v>
      </c>
      <c r="I53" s="132">
        <v>97674.460000000021</v>
      </c>
      <c r="J53" s="80">
        <v>204909.88666666672</v>
      </c>
      <c r="K53" s="80">
        <f t="shared" si="4"/>
        <v>0</v>
      </c>
      <c r="L53" s="80">
        <f t="shared" si="4"/>
        <v>0</v>
      </c>
      <c r="M53" s="133">
        <f t="shared" si="4"/>
        <v>0</v>
      </c>
      <c r="N53" s="141"/>
    </row>
    <row r="54" spans="1:16" ht="15" x14ac:dyDescent="0.25">
      <c r="A54" s="181"/>
      <c r="B54" s="182"/>
      <c r="C54" s="174" t="s">
        <v>78</v>
      </c>
      <c r="D54" s="174"/>
      <c r="E54" s="174"/>
      <c r="F54" s="110">
        <f t="shared" si="1"/>
        <v>12707.220000000001</v>
      </c>
      <c r="G54" s="107"/>
      <c r="H54" s="151"/>
      <c r="I54" s="152">
        <v>10127.290000000001</v>
      </c>
      <c r="J54" s="152">
        <v>2579.9300000000003</v>
      </c>
      <c r="K54" s="153"/>
      <c r="L54" s="86"/>
      <c r="M54" s="138"/>
      <c r="O54"/>
      <c r="P54"/>
    </row>
    <row r="55" spans="1:16" x14ac:dyDescent="0.2">
      <c r="A55" s="181"/>
      <c r="B55" s="182"/>
      <c r="C55" s="175" t="s">
        <v>59</v>
      </c>
      <c r="D55" s="176"/>
      <c r="E55" s="176"/>
      <c r="F55" s="110">
        <f t="shared" si="1"/>
        <v>278680.61000000004</v>
      </c>
      <c r="G55" s="101"/>
      <c r="H55" s="144"/>
      <c r="I55" s="152">
        <v>82315.97</v>
      </c>
      <c r="J55" s="152">
        <v>196364.64000000004</v>
      </c>
      <c r="K55" s="146"/>
      <c r="L55" s="83"/>
      <c r="M55" s="127"/>
      <c r="O55"/>
      <c r="P55"/>
    </row>
    <row r="56" spans="1:16" x14ac:dyDescent="0.2">
      <c r="A56" s="181"/>
      <c r="B56" s="182"/>
      <c r="C56" s="175" t="s">
        <v>58</v>
      </c>
      <c r="D56" s="176"/>
      <c r="E56" s="176"/>
      <c r="F56" s="110">
        <f t="shared" si="1"/>
        <v>3591.1266666666666</v>
      </c>
      <c r="G56" s="101"/>
      <c r="H56" s="144"/>
      <c r="I56" s="152">
        <v>1614.35</v>
      </c>
      <c r="J56" s="152">
        <v>1976.7766666666666</v>
      </c>
      <c r="K56" s="146"/>
      <c r="L56" s="83"/>
      <c r="M56" s="127"/>
      <c r="O56"/>
      <c r="P56"/>
    </row>
    <row r="57" spans="1:16" x14ac:dyDescent="0.2">
      <c r="A57" s="181"/>
      <c r="B57" s="182"/>
      <c r="C57" s="175" t="s">
        <v>60</v>
      </c>
      <c r="D57" s="176"/>
      <c r="E57" s="176"/>
      <c r="F57" s="110">
        <f t="shared" si="1"/>
        <v>7605.3899999999994</v>
      </c>
      <c r="G57" s="101"/>
      <c r="H57" s="144"/>
      <c r="I57" s="152">
        <v>3616.85</v>
      </c>
      <c r="J57" s="152">
        <v>3988.54</v>
      </c>
      <c r="K57" s="146"/>
      <c r="L57" s="83"/>
      <c r="M57" s="127"/>
      <c r="O57"/>
      <c r="P57"/>
    </row>
    <row r="58" spans="1:16" x14ac:dyDescent="0.2">
      <c r="A58" s="181"/>
      <c r="B58" s="182"/>
      <c r="C58" s="163"/>
      <c r="D58" s="8"/>
      <c r="E58" s="164" t="s">
        <v>63</v>
      </c>
      <c r="F58" s="110">
        <f>SUM(G58:M58)</f>
        <v>0</v>
      </c>
      <c r="G58" s="101"/>
      <c r="H58" s="144"/>
      <c r="I58" s="145"/>
      <c r="J58" s="146"/>
      <c r="K58" s="146"/>
      <c r="L58" s="83"/>
      <c r="M58" s="127"/>
      <c r="O58"/>
      <c r="P58"/>
    </row>
    <row r="59" spans="1:16" customFormat="1" x14ac:dyDescent="0.2">
      <c r="A59" s="181"/>
      <c r="B59" s="182"/>
      <c r="C59" s="10"/>
      <c r="D59" s="10"/>
      <c r="E59" s="72"/>
      <c r="F59" s="110"/>
      <c r="G59" s="101"/>
      <c r="H59" s="144"/>
      <c r="I59" s="145"/>
      <c r="J59" s="146"/>
      <c r="K59" s="146"/>
      <c r="L59" s="83"/>
      <c r="M59" s="127"/>
    </row>
    <row r="60" spans="1:16" customFormat="1" ht="15" thickBot="1" x14ac:dyDescent="0.25">
      <c r="A60" s="181"/>
      <c r="B60" s="182"/>
      <c r="C60" s="177"/>
      <c r="D60" s="178"/>
      <c r="E60" s="178"/>
      <c r="F60" s="110">
        <f>SUM(G60:M60)</f>
        <v>0</v>
      </c>
      <c r="G60" s="101"/>
      <c r="H60" s="117"/>
      <c r="I60" s="126"/>
      <c r="J60" s="83"/>
      <c r="K60" s="83"/>
      <c r="L60" s="83"/>
      <c r="M60" s="127"/>
    </row>
    <row r="61" spans="1:16" customFormat="1" ht="15.75" thickBot="1" x14ac:dyDescent="0.3">
      <c r="A61" s="8"/>
      <c r="B61" s="68"/>
      <c r="C61" s="222" t="s">
        <v>26</v>
      </c>
      <c r="D61" s="203"/>
      <c r="E61" s="204"/>
      <c r="F61" s="112">
        <f>F36+F45+F53-F27</f>
        <v>-3.3333334140479565E-3</v>
      </c>
      <c r="G61" s="112">
        <f t="shared" ref="G61:M61" si="5">G36+G45+G53-G27</f>
        <v>0</v>
      </c>
      <c r="H61" s="112">
        <f t="shared" si="5"/>
        <v>0</v>
      </c>
      <c r="I61" s="112">
        <f t="shared" si="5"/>
        <v>0</v>
      </c>
      <c r="J61" s="112">
        <f t="shared" si="5"/>
        <v>-3.3333333558402956E-3</v>
      </c>
      <c r="K61" s="112">
        <f t="shared" si="5"/>
        <v>0</v>
      </c>
      <c r="L61" s="112">
        <f t="shared" si="5"/>
        <v>0</v>
      </c>
      <c r="M61" s="112">
        <f t="shared" si="5"/>
        <v>0</v>
      </c>
    </row>
    <row r="62" spans="1:16" customFormat="1" ht="15" x14ac:dyDescent="0.2">
      <c r="A62" s="22" t="s">
        <v>53</v>
      </c>
      <c r="B62" s="62"/>
      <c r="C62" s="56"/>
      <c r="D62" s="33" t="s">
        <v>69</v>
      </c>
      <c r="E62" s="7"/>
      <c r="F62" s="7"/>
      <c r="G62" s="7"/>
      <c r="H62" s="7"/>
      <c r="I62" s="7"/>
      <c r="J62" s="7"/>
      <c r="K62" s="7"/>
      <c r="L62" s="7"/>
      <c r="M62" s="21"/>
    </row>
    <row r="63" spans="1:16" customFormat="1" ht="15" x14ac:dyDescent="0.2">
      <c r="A63" s="22" t="s">
        <v>54</v>
      </c>
      <c r="B63" s="62"/>
      <c r="C63" s="10"/>
      <c r="D63" s="33" t="s">
        <v>69</v>
      </c>
      <c r="E63" s="7"/>
      <c r="F63" s="7"/>
      <c r="G63" s="7"/>
      <c r="H63" s="7"/>
      <c r="I63" s="7"/>
      <c r="J63" s="7"/>
      <c r="K63" s="7"/>
      <c r="L63" s="7"/>
      <c r="M63" s="21"/>
    </row>
    <row r="64" spans="1:16" customFormat="1" x14ac:dyDescent="0.2">
      <c r="A64" s="20"/>
      <c r="B64" s="10"/>
      <c r="C64" s="87" t="s">
        <v>55</v>
      </c>
      <c r="D64" s="91" t="s">
        <v>70</v>
      </c>
      <c r="E64" s="7"/>
      <c r="F64" s="7"/>
      <c r="G64" s="142"/>
      <c r="H64" s="7"/>
      <c r="I64" s="7"/>
      <c r="J64" s="7"/>
      <c r="K64" s="7"/>
      <c r="L64" s="7"/>
      <c r="M64" s="21"/>
    </row>
    <row r="65" spans="1:13" customFormat="1" x14ac:dyDescent="0.2">
      <c r="A65" s="20"/>
      <c r="B65" s="10"/>
      <c r="C65" s="87" t="s">
        <v>71</v>
      </c>
      <c r="D65" s="92"/>
      <c r="E65" s="7"/>
      <c r="F65" s="7"/>
      <c r="G65" s="142"/>
      <c r="H65" s="7"/>
      <c r="I65" s="7"/>
      <c r="J65" s="7"/>
      <c r="K65" s="7"/>
      <c r="L65" s="7"/>
      <c r="M65" s="21"/>
    </row>
    <row r="66" spans="1:13" customFormat="1" ht="15" x14ac:dyDescent="0.25">
      <c r="A66" s="219" t="s">
        <v>72</v>
      </c>
      <c r="B66" s="220"/>
      <c r="C66" s="220"/>
      <c r="D66" s="221"/>
      <c r="E66" s="6"/>
      <c r="F66" s="6"/>
      <c r="G66" s="143"/>
      <c r="H66" s="6"/>
      <c r="I66" s="6"/>
      <c r="J66" s="6"/>
      <c r="K66" s="6"/>
      <c r="L66" s="6"/>
      <c r="M66" s="23"/>
    </row>
    <row r="67" spans="1:13" customFormat="1" x14ac:dyDescent="0.2"/>
    <row r="68" spans="1:13" customFormat="1" x14ac:dyDescent="0.2"/>
    <row r="69" spans="1:13" customFormat="1" x14ac:dyDescent="0.2"/>
    <row r="70" spans="1:13" customFormat="1" x14ac:dyDescent="0.2"/>
    <row r="71" spans="1:13" customFormat="1" x14ac:dyDescent="0.2"/>
    <row r="72" spans="1:13" customFormat="1" x14ac:dyDescent="0.2"/>
    <row r="73" spans="1:13" customFormat="1" x14ac:dyDescent="0.2"/>
    <row r="74" spans="1:13" customFormat="1" x14ac:dyDescent="0.2"/>
    <row r="75" spans="1:13" customFormat="1" x14ac:dyDescent="0.2"/>
    <row r="76" spans="1:13" customFormat="1" x14ac:dyDescent="0.2"/>
    <row r="77" spans="1:13" customFormat="1" x14ac:dyDescent="0.2"/>
    <row r="78" spans="1:13" customFormat="1" x14ac:dyDescent="0.2"/>
    <row r="79" spans="1:13" customFormat="1" x14ac:dyDescent="0.2"/>
    <row r="80" spans="1:13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</sheetData>
  <mergeCells count="58">
    <mergeCell ref="A1:M1"/>
    <mergeCell ref="K3:K4"/>
    <mergeCell ref="A5:C5"/>
    <mergeCell ref="A6:C6"/>
    <mergeCell ref="A7:C7"/>
    <mergeCell ref="A8:C8"/>
    <mergeCell ref="I9:J9"/>
    <mergeCell ref="K9:L9"/>
    <mergeCell ref="A10:C10"/>
    <mergeCell ref="I10:J10"/>
    <mergeCell ref="A11:C11"/>
    <mergeCell ref="I11:J11"/>
    <mergeCell ref="A12:C12"/>
    <mergeCell ref="A13:C13"/>
    <mergeCell ref="I13:J13"/>
    <mergeCell ref="A14:C14"/>
    <mergeCell ref="A15:C15"/>
    <mergeCell ref="A16:C16"/>
    <mergeCell ref="I16:J16"/>
    <mergeCell ref="A17:C17"/>
    <mergeCell ref="A19:D19"/>
    <mergeCell ref="F19:H22"/>
    <mergeCell ref="I19:M22"/>
    <mergeCell ref="A20:D20"/>
    <mergeCell ref="A21:D21"/>
    <mergeCell ref="A22:D22"/>
    <mergeCell ref="C23:M23"/>
    <mergeCell ref="A24:B27"/>
    <mergeCell ref="G24:H24"/>
    <mergeCell ref="I24:M24"/>
    <mergeCell ref="C25:C26"/>
    <mergeCell ref="D25:D26"/>
    <mergeCell ref="E25:E26"/>
    <mergeCell ref="C27:E27"/>
    <mergeCell ref="C35:E35"/>
    <mergeCell ref="A36:B44"/>
    <mergeCell ref="C36:E36"/>
    <mergeCell ref="C37:E37"/>
    <mergeCell ref="C38:E38"/>
    <mergeCell ref="C40:E40"/>
    <mergeCell ref="C41:E41"/>
    <mergeCell ref="C44:E44"/>
    <mergeCell ref="A45:B52"/>
    <mergeCell ref="C45:E45"/>
    <mergeCell ref="C46:E46"/>
    <mergeCell ref="C47:E47"/>
    <mergeCell ref="C48:E48"/>
    <mergeCell ref="C49:E49"/>
    <mergeCell ref="C52:E52"/>
    <mergeCell ref="C61:E61"/>
    <mergeCell ref="A66:D66"/>
    <mergeCell ref="A53:B60"/>
    <mergeCell ref="C53:E53"/>
    <mergeCell ref="C54:E54"/>
    <mergeCell ref="C55:E55"/>
    <mergeCell ref="C56:E56"/>
    <mergeCell ref="C57:E57"/>
    <mergeCell ref="C60:E60"/>
  </mergeCells>
  <pageMargins left="0.7" right="0.7" top="0.75" bottom="0.75" header="0.3" footer="0.3"/>
  <pageSetup paperSize="9" scale="46" orientation="portrait" r:id="rId1"/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4</xdr:col>
                    <xdr:colOff>638175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4</xdr:col>
                    <xdr:colOff>638175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4</xdr:col>
                    <xdr:colOff>638175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6</xdr:col>
                    <xdr:colOff>342900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4</xdr:col>
                    <xdr:colOff>638175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6</xdr:col>
                    <xdr:colOff>542925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4</xdr:col>
                    <xdr:colOff>638175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4</xdr:col>
                    <xdr:colOff>638175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1</xdr:col>
                    <xdr:colOff>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1</xdr:col>
                    <xdr:colOff>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1</xdr:col>
                    <xdr:colOff>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1</xdr:col>
                    <xdr:colOff>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1</xdr:col>
                    <xdr:colOff>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1</xdr:col>
                    <xdr:colOff>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12</xdr:col>
                    <xdr:colOff>638175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12</xdr:col>
                    <xdr:colOff>638175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12</xdr:col>
                    <xdr:colOff>638175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13</xdr:col>
                    <xdr:colOff>276225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638175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12</xdr:col>
                    <xdr:colOff>638175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2"/>
  <sheetViews>
    <sheetView view="pageBreakPreview" zoomScaleNormal="85" zoomScaleSheetLayoutView="100" workbookViewId="0">
      <selection activeCell="D5" sqref="D5"/>
    </sheetView>
  </sheetViews>
  <sheetFormatPr defaultRowHeight="14.25" x14ac:dyDescent="0.2"/>
  <cols>
    <col min="1" max="1" width="2.875" style="24" customWidth="1"/>
    <col min="2" max="2" width="2.75" style="10" customWidth="1"/>
    <col min="3" max="3" width="17.5" style="10" customWidth="1"/>
    <col min="4" max="4" width="15" style="10" customWidth="1"/>
    <col min="5" max="5" width="15.5" style="10" customWidth="1"/>
    <col min="6" max="13" width="15" style="10" customWidth="1"/>
    <col min="14" max="14" width="14.625" customWidth="1"/>
    <col min="15" max="15" width="9.875" style="10" bestFit="1" customWidth="1"/>
    <col min="16" max="16" width="11.5" style="10" customWidth="1"/>
    <col min="17" max="17" width="10.75" style="10" customWidth="1"/>
    <col min="18" max="18" width="10.375" style="10" customWidth="1"/>
    <col min="19" max="16384" width="9" style="10"/>
  </cols>
  <sheetData>
    <row r="1" spans="1:14" s="1" customFormat="1" ht="24" thickBot="1" x14ac:dyDescent="0.4">
      <c r="A1" s="223" t="s">
        <v>64</v>
      </c>
      <c r="B1" s="224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  <c r="N1"/>
    </row>
    <row r="2" spans="1:14" s="3" customFormat="1" ht="15.75" thickBot="1" x14ac:dyDescent="0.3">
      <c r="A2" s="2"/>
      <c r="K2" s="54" t="s">
        <v>34</v>
      </c>
      <c r="L2" s="55"/>
      <c r="M2" s="4"/>
      <c r="N2"/>
    </row>
    <row r="3" spans="1:14" s="3" customFormat="1" ht="15" x14ac:dyDescent="0.25">
      <c r="A3" s="69" t="s">
        <v>0</v>
      </c>
      <c r="K3" s="211" t="s">
        <v>2</v>
      </c>
      <c r="M3" s="4"/>
      <c r="N3"/>
    </row>
    <row r="4" spans="1:14" s="3" customFormat="1" x14ac:dyDescent="0.2">
      <c r="A4" s="2"/>
      <c r="D4" s="5" t="s">
        <v>32</v>
      </c>
      <c r="E4" s="5" t="s">
        <v>1</v>
      </c>
      <c r="F4" s="5"/>
      <c r="G4" s="5"/>
      <c r="H4" s="5"/>
      <c r="K4" s="211"/>
      <c r="M4" s="4"/>
      <c r="N4"/>
    </row>
    <row r="5" spans="1:14" s="3" customFormat="1" x14ac:dyDescent="0.2">
      <c r="A5" s="212" t="s">
        <v>33</v>
      </c>
      <c r="B5" s="213"/>
      <c r="C5" s="213"/>
      <c r="D5" s="167" t="s">
        <v>88</v>
      </c>
      <c r="E5" s="167"/>
      <c r="F5" s="167"/>
      <c r="G5" s="167"/>
      <c r="H5" s="167"/>
      <c r="J5" s="7"/>
      <c r="L5" s="10"/>
      <c r="M5" s="4"/>
      <c r="N5"/>
    </row>
    <row r="6" spans="1:14" x14ac:dyDescent="0.2">
      <c r="A6" s="212" t="s">
        <v>3</v>
      </c>
      <c r="B6" s="213"/>
      <c r="C6" s="213"/>
      <c r="D6" s="8"/>
      <c r="E6" s="81"/>
      <c r="F6" s="6"/>
      <c r="G6" s="9"/>
      <c r="H6" s="9"/>
      <c r="I6" s="9"/>
      <c r="J6" s="7"/>
      <c r="M6" s="11"/>
    </row>
    <row r="7" spans="1:14" x14ac:dyDescent="0.2">
      <c r="A7" s="212" t="s">
        <v>4</v>
      </c>
      <c r="B7" s="213"/>
      <c r="C7" s="213"/>
      <c r="D7" s="8"/>
      <c r="E7" s="81" t="s">
        <v>52</v>
      </c>
      <c r="F7" s="9"/>
      <c r="G7" s="9"/>
      <c r="H7" s="9"/>
      <c r="I7" s="9"/>
      <c r="J7" s="7"/>
      <c r="M7" s="11"/>
    </row>
    <row r="8" spans="1:14" ht="15" thickBot="1" x14ac:dyDescent="0.25">
      <c r="A8" s="212" t="s">
        <v>5</v>
      </c>
      <c r="B8" s="213"/>
      <c r="C8" s="213"/>
      <c r="E8" s="7"/>
      <c r="F8" s="7"/>
      <c r="G8" s="7"/>
      <c r="H8" s="12"/>
      <c r="I8" s="12"/>
      <c r="J8" s="12"/>
      <c r="M8" s="13"/>
    </row>
    <row r="9" spans="1:14" ht="15.75" thickTop="1" thickBot="1" x14ac:dyDescent="0.25">
      <c r="A9" s="25" t="s">
        <v>6</v>
      </c>
      <c r="B9" s="61"/>
      <c r="C9" s="26"/>
      <c r="D9" s="26" t="s">
        <v>36</v>
      </c>
      <c r="E9" s="43"/>
      <c r="F9" s="45" t="s">
        <v>7</v>
      </c>
      <c r="G9" s="40"/>
      <c r="H9" s="50" t="s">
        <v>8</v>
      </c>
      <c r="I9" s="233" t="s">
        <v>37</v>
      </c>
      <c r="J9" s="234"/>
      <c r="K9" s="228" t="s">
        <v>7</v>
      </c>
      <c r="L9" s="229"/>
      <c r="M9" s="27" t="s">
        <v>8</v>
      </c>
    </row>
    <row r="10" spans="1:14" ht="15" thickBot="1" x14ac:dyDescent="0.25">
      <c r="A10" s="212" t="s">
        <v>35</v>
      </c>
      <c r="B10" s="213"/>
      <c r="C10" s="218"/>
      <c r="D10" s="44"/>
      <c r="F10" s="57" t="s">
        <v>38</v>
      </c>
      <c r="G10" s="58"/>
      <c r="H10" s="59"/>
      <c r="I10" s="214"/>
      <c r="J10" s="215"/>
      <c r="K10" s="48" t="s">
        <v>9</v>
      </c>
      <c r="L10" s="14"/>
      <c r="M10" s="15"/>
    </row>
    <row r="11" spans="1:14" ht="15" thickBot="1" x14ac:dyDescent="0.25">
      <c r="A11" s="212"/>
      <c r="B11" s="213"/>
      <c r="C11" s="218"/>
      <c r="D11" s="7"/>
      <c r="F11" s="57" t="s">
        <v>39</v>
      </c>
      <c r="G11" s="58"/>
      <c r="H11" s="59"/>
      <c r="I11" s="216"/>
      <c r="J11" s="217"/>
      <c r="K11" s="48" t="s">
        <v>10</v>
      </c>
      <c r="L11" s="14"/>
      <c r="M11" s="15"/>
    </row>
    <row r="12" spans="1:14" ht="15" thickBot="1" x14ac:dyDescent="0.25">
      <c r="A12" s="212"/>
      <c r="B12" s="213"/>
      <c r="C12" s="218"/>
      <c r="D12" s="7"/>
      <c r="F12" s="46" t="s">
        <v>11</v>
      </c>
      <c r="G12" s="41"/>
      <c r="H12" s="89"/>
      <c r="I12" s="51"/>
      <c r="J12" s="11"/>
      <c r="K12" s="48" t="s">
        <v>12</v>
      </c>
      <c r="L12" s="14"/>
      <c r="M12" s="15"/>
    </row>
    <row r="13" spans="1:14" ht="15" thickBot="1" x14ac:dyDescent="0.25">
      <c r="A13" s="212"/>
      <c r="B13" s="213"/>
      <c r="C13" s="218"/>
      <c r="D13" s="7"/>
      <c r="F13" s="57" t="s">
        <v>40</v>
      </c>
      <c r="G13" s="58"/>
      <c r="H13" s="59"/>
      <c r="I13" s="216"/>
      <c r="J13" s="217"/>
      <c r="K13" s="48" t="s">
        <v>13</v>
      </c>
      <c r="L13" s="14"/>
      <c r="M13" s="15"/>
    </row>
    <row r="14" spans="1:14" x14ac:dyDescent="0.2">
      <c r="A14" s="212"/>
      <c r="B14" s="213"/>
      <c r="C14" s="218"/>
      <c r="D14" s="7"/>
      <c r="F14" s="46" t="s">
        <v>14</v>
      </c>
      <c r="G14" s="41"/>
      <c r="H14" s="90"/>
      <c r="I14" s="64"/>
      <c r="J14" s="65"/>
      <c r="K14" s="14" t="s">
        <v>15</v>
      </c>
      <c r="L14" s="14"/>
      <c r="M14" s="15"/>
    </row>
    <row r="15" spans="1:14" ht="15" thickBot="1" x14ac:dyDescent="0.25">
      <c r="A15" s="212"/>
      <c r="B15" s="213"/>
      <c r="C15" s="218"/>
      <c r="D15" s="7"/>
      <c r="F15" s="46" t="s">
        <v>16</v>
      </c>
      <c r="G15" s="41"/>
      <c r="H15" s="17"/>
      <c r="K15" s="14" t="s">
        <v>17</v>
      </c>
      <c r="L15" s="14"/>
      <c r="M15" s="15"/>
    </row>
    <row r="16" spans="1:14" ht="15" thickBot="1" x14ac:dyDescent="0.25">
      <c r="A16" s="212"/>
      <c r="B16" s="213"/>
      <c r="C16" s="218"/>
      <c r="D16" s="7"/>
      <c r="F16" s="57" t="s">
        <v>41</v>
      </c>
      <c r="G16" s="58"/>
      <c r="H16" s="60"/>
      <c r="I16" s="216"/>
      <c r="J16" s="217"/>
      <c r="K16" s="48" t="s">
        <v>18</v>
      </c>
      <c r="L16" s="14"/>
      <c r="M16" s="15"/>
    </row>
    <row r="17" spans="1:14" ht="15" thickBot="1" x14ac:dyDescent="0.25">
      <c r="A17" s="212"/>
      <c r="B17" s="213"/>
      <c r="C17" s="218"/>
      <c r="D17" s="12"/>
      <c r="F17" s="47" t="s">
        <v>20</v>
      </c>
      <c r="G17" s="42"/>
      <c r="H17" s="49"/>
      <c r="I17" s="53"/>
      <c r="J17" s="52"/>
      <c r="K17" s="16" t="s">
        <v>21</v>
      </c>
      <c r="L17" s="16"/>
      <c r="M17" s="17"/>
    </row>
    <row r="18" spans="1:14" ht="15.75" customHeight="1" thickBot="1" x14ac:dyDescent="0.3">
      <c r="A18" s="28" t="s">
        <v>19</v>
      </c>
      <c r="B18" s="19"/>
      <c r="C18" s="18"/>
      <c r="D18" s="18"/>
      <c r="E18" s="29"/>
      <c r="F18" s="171" t="s">
        <v>74</v>
      </c>
      <c r="G18" s="172"/>
      <c r="H18" s="173"/>
      <c r="I18" s="88" t="s">
        <v>22</v>
      </c>
      <c r="J18" s="169"/>
      <c r="K18" s="169"/>
      <c r="L18" s="169"/>
      <c r="M18" s="170"/>
    </row>
    <row r="19" spans="1:14" ht="15" customHeight="1" thickBot="1" x14ac:dyDescent="0.25">
      <c r="A19" s="208" t="s">
        <v>27</v>
      </c>
      <c r="B19" s="209"/>
      <c r="C19" s="209"/>
      <c r="D19" s="210"/>
      <c r="E19" s="66" t="s">
        <v>28</v>
      </c>
      <c r="F19" s="195" t="s">
        <v>75</v>
      </c>
      <c r="G19" s="196"/>
      <c r="H19" s="197"/>
      <c r="I19" s="189" t="s">
        <v>73</v>
      </c>
      <c r="J19" s="190"/>
      <c r="K19" s="190"/>
      <c r="L19" s="190"/>
      <c r="M19" s="191"/>
    </row>
    <row r="20" spans="1:14" ht="14.25" customHeight="1" x14ac:dyDescent="0.2">
      <c r="A20" s="205" t="s">
        <v>52</v>
      </c>
      <c r="B20" s="206"/>
      <c r="C20" s="206"/>
      <c r="D20" s="207"/>
      <c r="E20" s="93">
        <v>1</v>
      </c>
      <c r="F20" s="198"/>
      <c r="G20" s="196"/>
      <c r="H20" s="197"/>
      <c r="I20" s="189"/>
      <c r="J20" s="190"/>
      <c r="K20" s="190"/>
      <c r="L20" s="190"/>
      <c r="M20" s="191"/>
    </row>
    <row r="21" spans="1:14" ht="14.25" customHeight="1" x14ac:dyDescent="0.2">
      <c r="A21" s="205"/>
      <c r="B21" s="206"/>
      <c r="C21" s="206"/>
      <c r="D21" s="207"/>
      <c r="E21" s="67"/>
      <c r="F21" s="198"/>
      <c r="G21" s="196"/>
      <c r="H21" s="197"/>
      <c r="I21" s="189"/>
      <c r="J21" s="190"/>
      <c r="K21" s="190"/>
      <c r="L21" s="190"/>
      <c r="M21" s="191"/>
    </row>
    <row r="22" spans="1:14" ht="15" customHeight="1" thickBot="1" x14ac:dyDescent="0.25">
      <c r="A22" s="205"/>
      <c r="B22" s="206"/>
      <c r="C22" s="206"/>
      <c r="D22" s="207"/>
      <c r="E22" s="30"/>
      <c r="F22" s="199"/>
      <c r="G22" s="200"/>
      <c r="H22" s="201"/>
      <c r="I22" s="192"/>
      <c r="J22" s="193"/>
      <c r="K22" s="193"/>
      <c r="L22" s="193"/>
      <c r="M22" s="194"/>
    </row>
    <row r="23" spans="1:14" ht="15" thickBot="1" x14ac:dyDescent="0.25">
      <c r="A23" s="7"/>
      <c r="B23" s="7"/>
      <c r="C23" s="243" t="s">
        <v>42</v>
      </c>
      <c r="D23" s="244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14" ht="15" thickBot="1" x14ac:dyDescent="0.25">
      <c r="A24" s="183" t="s">
        <v>49</v>
      </c>
      <c r="B24" s="184"/>
      <c r="C24" s="63" t="s">
        <v>43</v>
      </c>
      <c r="D24" s="31" t="s">
        <v>44</v>
      </c>
      <c r="E24" s="37" t="s">
        <v>45</v>
      </c>
      <c r="F24" s="38"/>
      <c r="G24" s="231" t="s">
        <v>46</v>
      </c>
      <c r="H24" s="250"/>
      <c r="I24" s="230" t="s">
        <v>47</v>
      </c>
      <c r="J24" s="231"/>
      <c r="K24" s="231"/>
      <c r="L24" s="231"/>
      <c r="M24" s="232"/>
    </row>
    <row r="25" spans="1:14" ht="15" customHeight="1" x14ac:dyDescent="0.2">
      <c r="A25" s="185"/>
      <c r="B25" s="186"/>
      <c r="C25" s="237"/>
      <c r="D25" s="239"/>
      <c r="E25" s="241"/>
      <c r="F25" s="39" t="s">
        <v>23</v>
      </c>
      <c r="G25" s="34" t="s">
        <v>67</v>
      </c>
      <c r="H25" s="113">
        <v>2021</v>
      </c>
      <c r="I25" s="35">
        <v>2022</v>
      </c>
      <c r="J25" s="32">
        <v>2023</v>
      </c>
      <c r="K25" s="32">
        <v>2024</v>
      </c>
      <c r="L25" s="32">
        <v>2025</v>
      </c>
      <c r="M25" s="36" t="s">
        <v>68</v>
      </c>
    </row>
    <row r="26" spans="1:14" x14ac:dyDescent="0.2">
      <c r="A26" s="185"/>
      <c r="B26" s="186"/>
      <c r="C26" s="238"/>
      <c r="D26" s="240"/>
      <c r="E26" s="242"/>
      <c r="F26" s="73" t="s">
        <v>50</v>
      </c>
      <c r="G26" s="74">
        <v>2</v>
      </c>
      <c r="H26" s="114">
        <v>3</v>
      </c>
      <c r="I26" s="76">
        <v>4</v>
      </c>
      <c r="J26" s="77">
        <v>5</v>
      </c>
      <c r="K26" s="77">
        <v>6</v>
      </c>
      <c r="L26" s="77">
        <v>7</v>
      </c>
      <c r="M26" s="75">
        <v>8</v>
      </c>
    </row>
    <row r="27" spans="1:14" x14ac:dyDescent="0.2">
      <c r="A27" s="187"/>
      <c r="B27" s="188"/>
      <c r="C27" s="235" t="s">
        <v>24</v>
      </c>
      <c r="D27" s="236"/>
      <c r="E27" s="175"/>
      <c r="F27" s="108">
        <f>+H27+I27+J27+K27+L27+M27+G27</f>
        <v>1500</v>
      </c>
      <c r="G27" s="99">
        <f>SUM(G28:G34)</f>
        <v>0</v>
      </c>
      <c r="H27" s="115">
        <f>SUM(H28:H34)</f>
        <v>0</v>
      </c>
      <c r="I27" s="123">
        <f>+I28+I29+I30+I31+I32+I33+I34</f>
        <v>1500</v>
      </c>
      <c r="J27" s="99">
        <f>+J28+J29+J30+J31+J32+J33+J34</f>
        <v>0</v>
      </c>
      <c r="K27" s="123">
        <f>+K28+K29+K30+K31+K32+K33+K34</f>
        <v>0</v>
      </c>
      <c r="L27" s="123">
        <f>+L28+L29+L30+L31+L32+L33+L34</f>
        <v>0</v>
      </c>
      <c r="M27" s="123">
        <f>+M28+M29+M30+M31+M32+M33+M34</f>
        <v>0</v>
      </c>
      <c r="N27" s="141"/>
    </row>
    <row r="28" spans="1:14" x14ac:dyDescent="0.2">
      <c r="A28" s="70"/>
      <c r="B28" s="70"/>
      <c r="C28" s="71"/>
      <c r="D28" s="78" t="s">
        <v>51</v>
      </c>
      <c r="E28" s="160" t="s">
        <v>56</v>
      </c>
      <c r="F28" s="108">
        <f>+H28+I28+J28+K28+L28+M28+G28</f>
        <v>0</v>
      </c>
      <c r="G28" s="100"/>
      <c r="H28" s="116"/>
      <c r="I28" s="124">
        <v>0</v>
      </c>
      <c r="J28" s="100">
        <v>0</v>
      </c>
      <c r="K28" s="82"/>
      <c r="L28" s="82"/>
      <c r="M28" s="125"/>
      <c r="N28" s="141"/>
    </row>
    <row r="29" spans="1:14" x14ac:dyDescent="0.2">
      <c r="A29" s="70"/>
      <c r="B29" s="70"/>
      <c r="C29" s="71"/>
      <c r="D29" s="72"/>
      <c r="E29" s="161" t="s">
        <v>59</v>
      </c>
      <c r="F29" s="108">
        <f t="shared" ref="F29:F34" si="0">+G29+H29+I29+J29+K29+L29+M29</f>
        <v>0</v>
      </c>
      <c r="G29" s="100"/>
      <c r="H29" s="116"/>
      <c r="I29" s="124">
        <v>0</v>
      </c>
      <c r="J29" s="100">
        <v>0</v>
      </c>
      <c r="K29" s="82"/>
      <c r="L29" s="82"/>
      <c r="M29" s="125"/>
      <c r="N29" s="141"/>
    </row>
    <row r="30" spans="1:14" x14ac:dyDescent="0.2">
      <c r="A30" s="70"/>
      <c r="B30" s="70"/>
      <c r="C30" s="71"/>
      <c r="D30" s="72"/>
      <c r="E30" s="162" t="s">
        <v>58</v>
      </c>
      <c r="F30" s="108">
        <f t="shared" si="0"/>
        <v>0</v>
      </c>
      <c r="G30" s="101"/>
      <c r="H30" s="144"/>
      <c r="I30" s="124">
        <v>0</v>
      </c>
      <c r="J30" s="100">
        <v>0</v>
      </c>
      <c r="K30" s="146"/>
      <c r="L30" s="83"/>
      <c r="M30" s="127"/>
      <c r="N30" s="141"/>
    </row>
    <row r="31" spans="1:14" x14ac:dyDescent="0.2">
      <c r="A31" s="70"/>
      <c r="B31" s="70"/>
      <c r="C31" s="71"/>
      <c r="D31" s="72"/>
      <c r="E31" s="161" t="s">
        <v>61</v>
      </c>
      <c r="F31" s="108">
        <f t="shared" si="0"/>
        <v>1500</v>
      </c>
      <c r="G31" s="100"/>
      <c r="H31" s="116"/>
      <c r="I31" s="124">
        <v>1500</v>
      </c>
      <c r="J31" s="100">
        <v>0</v>
      </c>
      <c r="K31" s="82"/>
      <c r="L31" s="82"/>
      <c r="M31" s="125"/>
      <c r="N31" s="141"/>
    </row>
    <row r="32" spans="1:14" x14ac:dyDescent="0.2">
      <c r="A32" s="70"/>
      <c r="B32" s="70"/>
      <c r="C32" s="71"/>
      <c r="D32" s="72"/>
      <c r="E32" s="161" t="s">
        <v>63</v>
      </c>
      <c r="F32" s="108">
        <f t="shared" si="0"/>
        <v>0</v>
      </c>
      <c r="G32" s="155"/>
      <c r="H32" s="156"/>
      <c r="I32" s="124">
        <v>0</v>
      </c>
      <c r="J32" s="100">
        <v>0</v>
      </c>
      <c r="K32" s="158"/>
      <c r="L32" s="158"/>
      <c r="M32" s="159"/>
      <c r="N32" s="141"/>
    </row>
    <row r="33" spans="1:15" x14ac:dyDescent="0.2">
      <c r="A33" s="70"/>
      <c r="B33" s="70"/>
      <c r="C33" s="71"/>
      <c r="D33" s="72"/>
      <c r="E33" s="161"/>
      <c r="F33" s="108">
        <f t="shared" si="0"/>
        <v>0</v>
      </c>
      <c r="G33" s="155"/>
      <c r="H33" s="156"/>
      <c r="I33" s="157"/>
      <c r="J33" s="155"/>
      <c r="K33" s="158"/>
      <c r="L33" s="158"/>
      <c r="M33" s="159"/>
      <c r="N33" s="141"/>
    </row>
    <row r="34" spans="1:15" ht="15" thickBot="1" x14ac:dyDescent="0.25">
      <c r="A34" s="70"/>
      <c r="B34" s="70"/>
      <c r="C34" s="71"/>
      <c r="D34" s="72"/>
      <c r="E34" s="161"/>
      <c r="F34" s="108">
        <f t="shared" si="0"/>
        <v>0</v>
      </c>
      <c r="G34" s="102"/>
      <c r="H34" s="118"/>
      <c r="I34" s="128"/>
      <c r="J34" s="166"/>
      <c r="K34" s="84"/>
      <c r="L34" s="84"/>
      <c r="M34" s="129"/>
      <c r="N34" s="141"/>
    </row>
    <row r="35" spans="1:15" ht="15.75" thickTop="1" thickBot="1" x14ac:dyDescent="0.25">
      <c r="A35" s="7"/>
      <c r="B35" s="7"/>
      <c r="C35" s="247" t="s">
        <v>25</v>
      </c>
      <c r="D35" s="248"/>
      <c r="E35" s="249"/>
      <c r="F35" s="108">
        <f>+H35+I35+J35+K35+L35+M35+G35</f>
        <v>1500</v>
      </c>
      <c r="G35" s="79">
        <f>G36+G45</f>
        <v>0</v>
      </c>
      <c r="H35" s="115">
        <v>0</v>
      </c>
      <c r="I35" s="130">
        <v>1500</v>
      </c>
      <c r="J35" s="79">
        <v>0</v>
      </c>
      <c r="K35" s="79">
        <f>K36+K45</f>
        <v>0</v>
      </c>
      <c r="L35" s="79">
        <f>L36+L45</f>
        <v>0</v>
      </c>
      <c r="M35" s="131">
        <f>M36+M45</f>
        <v>0</v>
      </c>
      <c r="N35" s="141"/>
      <c r="O35" s="94"/>
    </row>
    <row r="36" spans="1:15" ht="15.75" customHeight="1" thickBot="1" x14ac:dyDescent="0.3">
      <c r="A36" s="256" t="s">
        <v>48</v>
      </c>
      <c r="B36" s="257"/>
      <c r="C36" s="222" t="s">
        <v>31</v>
      </c>
      <c r="D36" s="203"/>
      <c r="E36" s="227"/>
      <c r="F36" s="109">
        <f t="shared" ref="F36:F57" si="1">SUM(G36:M36)</f>
        <v>0</v>
      </c>
      <c r="G36" s="103">
        <f t="shared" ref="G36:M36" si="2">SUM(G37:G44)</f>
        <v>0</v>
      </c>
      <c r="H36" s="119">
        <v>0</v>
      </c>
      <c r="I36" s="132">
        <v>0</v>
      </c>
      <c r="J36" s="80">
        <v>0</v>
      </c>
      <c r="K36" s="80">
        <f t="shared" si="2"/>
        <v>0</v>
      </c>
      <c r="L36" s="80">
        <f t="shared" si="2"/>
        <v>0</v>
      </c>
      <c r="M36" s="133">
        <f t="shared" si="2"/>
        <v>0</v>
      </c>
      <c r="N36" s="141"/>
      <c r="O36" s="94"/>
    </row>
    <row r="37" spans="1:15" ht="15" x14ac:dyDescent="0.25">
      <c r="A37" s="185"/>
      <c r="B37" s="186"/>
      <c r="C37" s="251" t="s">
        <v>66</v>
      </c>
      <c r="D37" s="252"/>
      <c r="E37" s="253"/>
      <c r="F37" s="110"/>
      <c r="G37" s="104"/>
      <c r="H37" s="120"/>
      <c r="I37" s="134"/>
      <c r="J37" s="85"/>
      <c r="K37" s="85"/>
      <c r="L37" s="85"/>
      <c r="M37" s="135"/>
      <c r="N37" s="141"/>
      <c r="O37" s="95"/>
    </row>
    <row r="38" spans="1:15" ht="15" customHeight="1" x14ac:dyDescent="0.2">
      <c r="A38" s="185"/>
      <c r="B38" s="186"/>
      <c r="C38" s="175" t="s">
        <v>65</v>
      </c>
      <c r="D38" s="176"/>
      <c r="E38" s="176"/>
      <c r="F38" s="110">
        <f t="shared" si="1"/>
        <v>0</v>
      </c>
      <c r="G38" s="101"/>
      <c r="H38" s="117"/>
      <c r="I38" s="124">
        <v>0</v>
      </c>
      <c r="J38" s="100">
        <v>0</v>
      </c>
      <c r="K38" s="146"/>
      <c r="L38" s="83"/>
      <c r="M38" s="127"/>
      <c r="N38" s="141"/>
      <c r="O38" s="95"/>
    </row>
    <row r="39" spans="1:15" ht="15" customHeight="1" x14ac:dyDescent="0.2">
      <c r="A39" s="185"/>
      <c r="B39" s="186"/>
      <c r="C39" s="96"/>
      <c r="D39" s="140"/>
      <c r="E39" s="140" t="s">
        <v>59</v>
      </c>
      <c r="F39" s="110">
        <f>+H39+I39</f>
        <v>0</v>
      </c>
      <c r="G39" s="101"/>
      <c r="H39" s="117"/>
      <c r="I39" s="124">
        <v>0</v>
      </c>
      <c r="J39" s="100">
        <v>0</v>
      </c>
      <c r="K39" s="146"/>
      <c r="L39" s="83"/>
      <c r="M39" s="127"/>
      <c r="N39" s="141"/>
      <c r="O39" s="95"/>
    </row>
    <row r="40" spans="1:15" x14ac:dyDescent="0.2">
      <c r="A40" s="185"/>
      <c r="B40" s="186"/>
      <c r="C40" s="175" t="s">
        <v>58</v>
      </c>
      <c r="D40" s="176"/>
      <c r="E40" s="176"/>
      <c r="F40" s="110">
        <f>+I40+J40+K40</f>
        <v>0</v>
      </c>
      <c r="G40" s="101"/>
      <c r="H40" s="117"/>
      <c r="I40" s="124">
        <v>0</v>
      </c>
      <c r="J40" s="100">
        <v>0</v>
      </c>
      <c r="K40" s="146"/>
      <c r="L40" s="83"/>
      <c r="M40" s="127"/>
      <c r="N40" s="141"/>
      <c r="O40" s="95"/>
    </row>
    <row r="41" spans="1:15" x14ac:dyDescent="0.2">
      <c r="A41" s="185"/>
      <c r="B41" s="186"/>
      <c r="C41" s="254" t="s">
        <v>62</v>
      </c>
      <c r="D41" s="255"/>
      <c r="E41" s="255"/>
      <c r="F41" s="110">
        <f t="shared" si="1"/>
        <v>0</v>
      </c>
      <c r="G41" s="101"/>
      <c r="H41" s="117"/>
      <c r="I41" s="124">
        <v>0</v>
      </c>
      <c r="J41" s="100">
        <v>0</v>
      </c>
      <c r="K41" s="146"/>
      <c r="L41" s="83"/>
      <c r="M41" s="127"/>
      <c r="N41" s="141"/>
      <c r="O41" s="95"/>
    </row>
    <row r="42" spans="1:15" x14ac:dyDescent="0.2">
      <c r="A42" s="185"/>
      <c r="B42" s="186"/>
      <c r="C42" s="96"/>
      <c r="D42" s="140"/>
      <c r="E42" s="140" t="s">
        <v>63</v>
      </c>
      <c r="F42" s="165"/>
      <c r="G42" s="106"/>
      <c r="H42" s="122"/>
      <c r="I42" s="124">
        <v>0</v>
      </c>
      <c r="J42" s="100">
        <v>0</v>
      </c>
      <c r="K42" s="150"/>
      <c r="L42" s="98"/>
      <c r="M42" s="137"/>
      <c r="N42" s="141"/>
      <c r="O42" s="95"/>
    </row>
    <row r="43" spans="1:15" x14ac:dyDescent="0.2">
      <c r="A43" s="185"/>
      <c r="B43" s="186"/>
      <c r="C43" s="154"/>
      <c r="D43" s="72"/>
      <c r="E43" s="72"/>
      <c r="F43" s="139"/>
      <c r="G43" s="106"/>
      <c r="H43" s="122"/>
      <c r="I43" s="149"/>
      <c r="J43" s="150"/>
      <c r="K43" s="150"/>
      <c r="L43" s="98"/>
      <c r="M43" s="137"/>
      <c r="N43" s="141"/>
      <c r="O43" s="95"/>
    </row>
    <row r="44" spans="1:15" ht="15" thickBot="1" x14ac:dyDescent="0.25">
      <c r="A44" s="185"/>
      <c r="B44" s="186"/>
      <c r="C44" s="177"/>
      <c r="D44" s="178"/>
      <c r="E44" s="178"/>
      <c r="F44" s="111">
        <f t="shared" si="1"/>
        <v>0</v>
      </c>
      <c r="G44" s="105"/>
      <c r="H44" s="121"/>
      <c r="I44" s="147"/>
      <c r="J44" s="148"/>
      <c r="K44" s="148"/>
      <c r="L44" s="97"/>
      <c r="M44" s="136"/>
      <c r="N44" s="141"/>
      <c r="O44" s="95"/>
    </row>
    <row r="45" spans="1:15" ht="15.75" thickBot="1" x14ac:dyDescent="0.3">
      <c r="A45" s="179" t="s">
        <v>29</v>
      </c>
      <c r="B45" s="180"/>
      <c r="C45" s="202" t="s">
        <v>30</v>
      </c>
      <c r="D45" s="203"/>
      <c r="E45" s="204"/>
      <c r="F45" s="109">
        <f t="shared" si="1"/>
        <v>1500</v>
      </c>
      <c r="G45" s="103">
        <f t="shared" ref="G45:M45" si="3">SUM(G46:G52)</f>
        <v>0</v>
      </c>
      <c r="H45" s="119">
        <v>0</v>
      </c>
      <c r="I45" s="132">
        <v>1500</v>
      </c>
      <c r="J45" s="80">
        <v>0</v>
      </c>
      <c r="K45" s="80">
        <f t="shared" si="3"/>
        <v>0</v>
      </c>
      <c r="L45" s="80">
        <f t="shared" si="3"/>
        <v>0</v>
      </c>
      <c r="M45" s="133">
        <f t="shared" si="3"/>
        <v>0</v>
      </c>
      <c r="N45" s="141"/>
    </row>
    <row r="46" spans="1:15" ht="15" x14ac:dyDescent="0.25">
      <c r="A46" s="181"/>
      <c r="B46" s="182"/>
      <c r="C46" s="174" t="s">
        <v>57</v>
      </c>
      <c r="D46" s="174"/>
      <c r="E46" s="174"/>
      <c r="F46" s="110">
        <f t="shared" si="1"/>
        <v>0</v>
      </c>
      <c r="G46" s="107"/>
      <c r="H46" s="151"/>
      <c r="I46" s="124">
        <v>0</v>
      </c>
      <c r="J46" s="100">
        <v>0</v>
      </c>
      <c r="K46" s="153"/>
      <c r="L46" s="86"/>
      <c r="M46" s="138"/>
      <c r="N46" s="141"/>
    </row>
    <row r="47" spans="1:15" x14ac:dyDescent="0.2">
      <c r="A47" s="181"/>
      <c r="B47" s="182"/>
      <c r="C47" s="175" t="s">
        <v>59</v>
      </c>
      <c r="D47" s="176"/>
      <c r="E47" s="176"/>
      <c r="F47" s="110">
        <f t="shared" si="1"/>
        <v>0</v>
      </c>
      <c r="G47" s="101"/>
      <c r="H47" s="144"/>
      <c r="I47" s="124">
        <v>0</v>
      </c>
      <c r="J47" s="100">
        <v>0</v>
      </c>
      <c r="K47" s="146"/>
      <c r="L47" s="83"/>
      <c r="M47" s="127"/>
      <c r="N47" s="141"/>
    </row>
    <row r="48" spans="1:15" x14ac:dyDescent="0.2">
      <c r="A48" s="181"/>
      <c r="B48" s="182"/>
      <c r="C48" s="175" t="s">
        <v>58</v>
      </c>
      <c r="D48" s="176"/>
      <c r="E48" s="176"/>
      <c r="F48" s="110">
        <f t="shared" si="1"/>
        <v>0</v>
      </c>
      <c r="G48" s="101"/>
      <c r="H48" s="144"/>
      <c r="I48" s="124">
        <v>0</v>
      </c>
      <c r="J48" s="100">
        <v>0</v>
      </c>
      <c r="K48" s="146"/>
      <c r="L48" s="83"/>
      <c r="M48" s="127"/>
      <c r="N48" s="141"/>
    </row>
    <row r="49" spans="1:16" x14ac:dyDescent="0.2">
      <c r="A49" s="181"/>
      <c r="B49" s="182"/>
      <c r="C49" s="175" t="s">
        <v>60</v>
      </c>
      <c r="D49" s="176"/>
      <c r="E49" s="176"/>
      <c r="F49" s="110">
        <f t="shared" si="1"/>
        <v>1500</v>
      </c>
      <c r="G49" s="101"/>
      <c r="H49" s="144"/>
      <c r="I49" s="124">
        <v>1500</v>
      </c>
      <c r="J49" s="100">
        <v>0</v>
      </c>
      <c r="K49" s="146"/>
      <c r="L49" s="83"/>
      <c r="M49" s="127"/>
      <c r="N49" s="141"/>
    </row>
    <row r="50" spans="1:16" x14ac:dyDescent="0.2">
      <c r="A50" s="181"/>
      <c r="B50" s="182"/>
      <c r="C50" s="163"/>
      <c r="D50" s="8"/>
      <c r="E50" s="164" t="s">
        <v>63</v>
      </c>
      <c r="F50" s="110">
        <f>SUM(G50:M50)</f>
        <v>0</v>
      </c>
      <c r="G50" s="101"/>
      <c r="H50" s="144"/>
      <c r="I50" s="124">
        <v>0</v>
      </c>
      <c r="J50" s="100">
        <v>0</v>
      </c>
      <c r="K50" s="146"/>
      <c r="L50" s="83"/>
      <c r="M50" s="127"/>
      <c r="N50" s="141"/>
    </row>
    <row r="51" spans="1:16" x14ac:dyDescent="0.2">
      <c r="A51" s="181"/>
      <c r="B51" s="182"/>
      <c r="E51" s="72"/>
      <c r="F51" s="110"/>
      <c r="G51" s="101"/>
      <c r="H51" s="144"/>
      <c r="I51" s="145"/>
      <c r="J51" s="146"/>
      <c r="K51" s="146"/>
      <c r="L51" s="83"/>
      <c r="M51" s="127"/>
      <c r="N51" s="141"/>
    </row>
    <row r="52" spans="1:16" ht="15" thickBot="1" x14ac:dyDescent="0.25">
      <c r="A52" s="181"/>
      <c r="B52" s="182"/>
      <c r="C52" s="177"/>
      <c r="D52" s="178"/>
      <c r="E52" s="178"/>
      <c r="F52" s="110">
        <f t="shared" si="1"/>
        <v>0</v>
      </c>
      <c r="G52" s="101"/>
      <c r="H52" s="117"/>
      <c r="I52" s="126"/>
      <c r="J52" s="83"/>
      <c r="K52" s="83"/>
      <c r="L52" s="83"/>
      <c r="M52" s="127"/>
      <c r="N52" s="141"/>
    </row>
    <row r="53" spans="1:16" ht="15.75" thickBot="1" x14ac:dyDescent="0.3">
      <c r="A53" s="179" t="s">
        <v>79</v>
      </c>
      <c r="B53" s="180"/>
      <c r="C53" s="202" t="s">
        <v>77</v>
      </c>
      <c r="D53" s="203"/>
      <c r="E53" s="204"/>
      <c r="F53" s="109">
        <f t="shared" si="1"/>
        <v>0</v>
      </c>
      <c r="G53" s="103">
        <f t="shared" ref="G53:M53" si="4">SUM(G54:G60)</f>
        <v>0</v>
      </c>
      <c r="H53" s="119">
        <v>0</v>
      </c>
      <c r="I53" s="132">
        <v>0</v>
      </c>
      <c r="J53" s="80">
        <v>0</v>
      </c>
      <c r="K53" s="80">
        <f t="shared" si="4"/>
        <v>0</v>
      </c>
      <c r="L53" s="80">
        <f t="shared" si="4"/>
        <v>0</v>
      </c>
      <c r="M53" s="133">
        <f t="shared" si="4"/>
        <v>0</v>
      </c>
      <c r="N53" s="141"/>
    </row>
    <row r="54" spans="1:16" ht="15" x14ac:dyDescent="0.25">
      <c r="A54" s="181"/>
      <c r="B54" s="182"/>
      <c r="C54" s="174" t="s">
        <v>78</v>
      </c>
      <c r="D54" s="174"/>
      <c r="E54" s="174"/>
      <c r="F54" s="110">
        <f t="shared" si="1"/>
        <v>0</v>
      </c>
      <c r="G54" s="107"/>
      <c r="H54" s="151"/>
      <c r="I54" s="152">
        <v>0</v>
      </c>
      <c r="J54" s="152">
        <v>0</v>
      </c>
      <c r="K54" s="153"/>
      <c r="L54" s="86"/>
      <c r="M54" s="138"/>
      <c r="O54"/>
      <c r="P54"/>
    </row>
    <row r="55" spans="1:16" x14ac:dyDescent="0.2">
      <c r="A55" s="181"/>
      <c r="B55" s="182"/>
      <c r="C55" s="175" t="s">
        <v>59</v>
      </c>
      <c r="D55" s="176"/>
      <c r="E55" s="176"/>
      <c r="F55" s="110">
        <f t="shared" si="1"/>
        <v>0</v>
      </c>
      <c r="G55" s="101"/>
      <c r="H55" s="144"/>
      <c r="I55" s="152">
        <v>0</v>
      </c>
      <c r="J55" s="152">
        <v>0</v>
      </c>
      <c r="K55" s="146"/>
      <c r="L55" s="83"/>
      <c r="M55" s="127"/>
      <c r="O55"/>
      <c r="P55"/>
    </row>
    <row r="56" spans="1:16" x14ac:dyDescent="0.2">
      <c r="A56" s="181"/>
      <c r="B56" s="182"/>
      <c r="C56" s="175" t="s">
        <v>58</v>
      </c>
      <c r="D56" s="176"/>
      <c r="E56" s="176"/>
      <c r="F56" s="110">
        <f t="shared" si="1"/>
        <v>0</v>
      </c>
      <c r="G56" s="101"/>
      <c r="H56" s="144"/>
      <c r="I56" s="152">
        <v>0</v>
      </c>
      <c r="J56" s="152">
        <v>0</v>
      </c>
      <c r="K56" s="146"/>
      <c r="L56" s="83"/>
      <c r="M56" s="127"/>
      <c r="O56"/>
      <c r="P56"/>
    </row>
    <row r="57" spans="1:16" x14ac:dyDescent="0.2">
      <c r="A57" s="181"/>
      <c r="B57" s="182"/>
      <c r="C57" s="175" t="s">
        <v>60</v>
      </c>
      <c r="D57" s="176"/>
      <c r="E57" s="176"/>
      <c r="F57" s="110">
        <f t="shared" si="1"/>
        <v>0</v>
      </c>
      <c r="G57" s="101"/>
      <c r="H57" s="144"/>
      <c r="I57" s="152">
        <v>0</v>
      </c>
      <c r="J57" s="152">
        <v>0</v>
      </c>
      <c r="K57" s="146"/>
      <c r="L57" s="83"/>
      <c r="M57" s="127"/>
      <c r="O57"/>
      <c r="P57"/>
    </row>
    <row r="58" spans="1:16" x14ac:dyDescent="0.2">
      <c r="A58" s="181"/>
      <c r="B58" s="182"/>
      <c r="C58" s="163"/>
      <c r="D58" s="8"/>
      <c r="E58" s="164" t="s">
        <v>63</v>
      </c>
      <c r="F58" s="110">
        <f>SUM(G58:M58)</f>
        <v>0</v>
      </c>
      <c r="G58" s="101"/>
      <c r="H58" s="144"/>
      <c r="I58" s="145"/>
      <c r="J58" s="146"/>
      <c r="K58" s="146"/>
      <c r="L58" s="83"/>
      <c r="M58" s="127"/>
      <c r="O58"/>
      <c r="P58"/>
    </row>
    <row r="59" spans="1:16" customFormat="1" x14ac:dyDescent="0.2">
      <c r="A59" s="181"/>
      <c r="B59" s="182"/>
      <c r="C59" s="10"/>
      <c r="D59" s="10"/>
      <c r="E59" s="72"/>
      <c r="F59" s="110"/>
      <c r="G59" s="101"/>
      <c r="H59" s="144"/>
      <c r="I59" s="145"/>
      <c r="J59" s="146"/>
      <c r="K59" s="146"/>
      <c r="L59" s="83"/>
      <c r="M59" s="127"/>
    </row>
    <row r="60" spans="1:16" customFormat="1" ht="15" thickBot="1" x14ac:dyDescent="0.25">
      <c r="A60" s="181"/>
      <c r="B60" s="182"/>
      <c r="C60" s="177"/>
      <c r="D60" s="178"/>
      <c r="E60" s="178"/>
      <c r="F60" s="110">
        <f>SUM(G60:M60)</f>
        <v>0</v>
      </c>
      <c r="G60" s="101"/>
      <c r="H60" s="117"/>
      <c r="I60" s="126"/>
      <c r="J60" s="83"/>
      <c r="K60" s="83"/>
      <c r="L60" s="83"/>
      <c r="M60" s="127"/>
    </row>
    <row r="61" spans="1:16" customFormat="1" ht="15.75" thickBot="1" x14ac:dyDescent="0.3">
      <c r="A61" s="8"/>
      <c r="B61" s="68"/>
      <c r="C61" s="222" t="s">
        <v>26</v>
      </c>
      <c r="D61" s="203"/>
      <c r="E61" s="204"/>
      <c r="F61" s="112">
        <f>F36+F45+F53-F27</f>
        <v>0</v>
      </c>
      <c r="G61" s="112">
        <f t="shared" ref="G61:M61" si="5">G36+G45+G53-G27</f>
        <v>0</v>
      </c>
      <c r="H61" s="112">
        <f t="shared" si="5"/>
        <v>0</v>
      </c>
      <c r="I61" s="112">
        <f t="shared" si="5"/>
        <v>0</v>
      </c>
      <c r="J61" s="112">
        <f t="shared" si="5"/>
        <v>0</v>
      </c>
      <c r="K61" s="112">
        <f t="shared" si="5"/>
        <v>0</v>
      </c>
      <c r="L61" s="112">
        <f t="shared" si="5"/>
        <v>0</v>
      </c>
      <c r="M61" s="112">
        <f t="shared" si="5"/>
        <v>0</v>
      </c>
    </row>
    <row r="62" spans="1:16" customFormat="1" ht="15" x14ac:dyDescent="0.2">
      <c r="A62" s="22" t="s">
        <v>53</v>
      </c>
      <c r="B62" s="62"/>
      <c r="C62" s="56"/>
      <c r="D62" s="33" t="s">
        <v>69</v>
      </c>
      <c r="E62" s="7"/>
      <c r="F62" s="7"/>
      <c r="G62" s="7"/>
      <c r="H62" s="7"/>
      <c r="I62" s="7"/>
      <c r="J62" s="7"/>
      <c r="K62" s="7"/>
      <c r="L62" s="7"/>
      <c r="M62" s="21"/>
    </row>
    <row r="63" spans="1:16" customFormat="1" ht="15" x14ac:dyDescent="0.2">
      <c r="A63" s="22" t="s">
        <v>54</v>
      </c>
      <c r="B63" s="62"/>
      <c r="C63" s="10"/>
      <c r="D63" s="33" t="s">
        <v>69</v>
      </c>
      <c r="E63" s="7"/>
      <c r="F63" s="7"/>
      <c r="G63" s="7"/>
      <c r="H63" s="7"/>
      <c r="I63" s="7"/>
      <c r="J63" s="7"/>
      <c r="K63" s="7"/>
      <c r="L63" s="7"/>
      <c r="M63" s="21"/>
    </row>
    <row r="64" spans="1:16" customFormat="1" x14ac:dyDescent="0.2">
      <c r="A64" s="20"/>
      <c r="B64" s="10"/>
      <c r="C64" s="87" t="s">
        <v>55</v>
      </c>
      <c r="D64" s="91" t="s">
        <v>70</v>
      </c>
      <c r="E64" s="7"/>
      <c r="F64" s="7"/>
      <c r="G64" s="142"/>
      <c r="H64" s="7"/>
      <c r="I64" s="7"/>
      <c r="J64" s="7"/>
      <c r="K64" s="7"/>
      <c r="L64" s="7"/>
      <c r="M64" s="21"/>
    </row>
    <row r="65" spans="1:13" customFormat="1" x14ac:dyDescent="0.2">
      <c r="A65" s="20"/>
      <c r="B65" s="10"/>
      <c r="C65" s="87" t="s">
        <v>71</v>
      </c>
      <c r="D65" s="92"/>
      <c r="E65" s="7"/>
      <c r="F65" s="7"/>
      <c r="G65" s="142"/>
      <c r="H65" s="7"/>
      <c r="I65" s="7"/>
      <c r="J65" s="7"/>
      <c r="K65" s="7"/>
      <c r="L65" s="7"/>
      <c r="M65" s="21"/>
    </row>
    <row r="66" spans="1:13" customFormat="1" ht="15" x14ac:dyDescent="0.25">
      <c r="A66" s="219" t="s">
        <v>72</v>
      </c>
      <c r="B66" s="220"/>
      <c r="C66" s="220"/>
      <c r="D66" s="221"/>
      <c r="E66" s="6"/>
      <c r="F66" s="6"/>
      <c r="G66" s="143"/>
      <c r="H66" s="6"/>
      <c r="I66" s="6"/>
      <c r="J66" s="6"/>
      <c r="K66" s="6"/>
      <c r="L66" s="6"/>
      <c r="M66" s="23"/>
    </row>
    <row r="67" spans="1:13" customFormat="1" x14ac:dyDescent="0.2"/>
    <row r="68" spans="1:13" customFormat="1" x14ac:dyDescent="0.2"/>
    <row r="69" spans="1:13" customFormat="1" x14ac:dyDescent="0.2"/>
    <row r="70" spans="1:13" customFormat="1" x14ac:dyDescent="0.2"/>
    <row r="71" spans="1:13" customFormat="1" x14ac:dyDescent="0.2"/>
    <row r="72" spans="1:13" customFormat="1" x14ac:dyDescent="0.2"/>
    <row r="73" spans="1:13" customFormat="1" x14ac:dyDescent="0.2"/>
    <row r="74" spans="1:13" customFormat="1" x14ac:dyDescent="0.2"/>
    <row r="75" spans="1:13" customFormat="1" x14ac:dyDescent="0.2"/>
    <row r="76" spans="1:13" customFormat="1" x14ac:dyDescent="0.2"/>
    <row r="77" spans="1:13" customFormat="1" x14ac:dyDescent="0.2"/>
    <row r="78" spans="1:13" customFormat="1" x14ac:dyDescent="0.2"/>
    <row r="79" spans="1:13" customFormat="1" x14ac:dyDescent="0.2"/>
    <row r="80" spans="1:13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</sheetData>
  <mergeCells count="58">
    <mergeCell ref="A1:M1"/>
    <mergeCell ref="K3:K4"/>
    <mergeCell ref="A5:C5"/>
    <mergeCell ref="A6:C6"/>
    <mergeCell ref="A7:C7"/>
    <mergeCell ref="A8:C8"/>
    <mergeCell ref="I9:J9"/>
    <mergeCell ref="K9:L9"/>
    <mergeCell ref="A10:C10"/>
    <mergeCell ref="I10:J10"/>
    <mergeCell ref="A11:C11"/>
    <mergeCell ref="I11:J11"/>
    <mergeCell ref="A12:C12"/>
    <mergeCell ref="A13:C13"/>
    <mergeCell ref="I13:J13"/>
    <mergeCell ref="A14:C14"/>
    <mergeCell ref="A15:C15"/>
    <mergeCell ref="A16:C16"/>
    <mergeCell ref="I16:J16"/>
    <mergeCell ref="A17:C17"/>
    <mergeCell ref="A19:D19"/>
    <mergeCell ref="F19:H22"/>
    <mergeCell ref="I19:M22"/>
    <mergeCell ref="A20:D20"/>
    <mergeCell ref="A21:D21"/>
    <mergeCell ref="A22:D22"/>
    <mergeCell ref="C23:M23"/>
    <mergeCell ref="A24:B27"/>
    <mergeCell ref="G24:H24"/>
    <mergeCell ref="I24:M24"/>
    <mergeCell ref="C25:C26"/>
    <mergeCell ref="D25:D26"/>
    <mergeCell ref="E25:E26"/>
    <mergeCell ref="C27:E27"/>
    <mergeCell ref="C35:E35"/>
    <mergeCell ref="A36:B44"/>
    <mergeCell ref="C36:E36"/>
    <mergeCell ref="C37:E37"/>
    <mergeCell ref="C38:E38"/>
    <mergeCell ref="C40:E40"/>
    <mergeCell ref="C41:E41"/>
    <mergeCell ref="C44:E44"/>
    <mergeCell ref="A45:B52"/>
    <mergeCell ref="C45:E45"/>
    <mergeCell ref="C46:E46"/>
    <mergeCell ref="C47:E47"/>
    <mergeCell ref="C48:E48"/>
    <mergeCell ref="C49:E49"/>
    <mergeCell ref="C52:E52"/>
    <mergeCell ref="C61:E61"/>
    <mergeCell ref="A66:D66"/>
    <mergeCell ref="A53:B60"/>
    <mergeCell ref="C53:E53"/>
    <mergeCell ref="C54:E54"/>
    <mergeCell ref="C55:E55"/>
    <mergeCell ref="C56:E56"/>
    <mergeCell ref="C57:E57"/>
    <mergeCell ref="C60:E60"/>
  </mergeCells>
  <pageMargins left="0.7" right="0.7" top="0.75" bottom="0.75" header="0.3" footer="0.3"/>
  <pageSetup paperSize="9" scale="46" orientation="portrait" r:id="rId1"/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5</xdr:col>
                    <xdr:colOff>409575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5</xdr:col>
                    <xdr:colOff>409575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5</xdr:col>
                    <xdr:colOff>409575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8</xdr:col>
                    <xdr:colOff>381000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5</xdr:col>
                    <xdr:colOff>409575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8</xdr:col>
                    <xdr:colOff>581025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5</xdr:col>
                    <xdr:colOff>409575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5</xdr:col>
                    <xdr:colOff>409575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1</xdr:col>
                    <xdr:colOff>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1</xdr:col>
                    <xdr:colOff>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1</xdr:col>
                    <xdr:colOff>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1</xdr:col>
                    <xdr:colOff>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1</xdr:col>
                    <xdr:colOff>0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1</xdr:col>
                    <xdr:colOff>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13</xdr:col>
                    <xdr:colOff>409575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13</xdr:col>
                    <xdr:colOff>409575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13</xdr:col>
                    <xdr:colOff>409575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14</xdr:col>
                    <xdr:colOff>504825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13</xdr:col>
                    <xdr:colOff>409575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13</xdr:col>
                    <xdr:colOff>409575</xdr:colOff>
                    <xdr:row>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2"/>
  <sheetViews>
    <sheetView view="pageBreakPreview" zoomScaleNormal="85" zoomScaleSheetLayoutView="100" workbookViewId="0">
      <selection activeCell="D5" sqref="D5"/>
    </sheetView>
  </sheetViews>
  <sheetFormatPr defaultRowHeight="14.25" x14ac:dyDescent="0.2"/>
  <cols>
    <col min="1" max="1" width="2.875" style="24" customWidth="1"/>
    <col min="2" max="2" width="2.75" style="10" customWidth="1"/>
    <col min="3" max="3" width="17.5" style="10" customWidth="1"/>
    <col min="4" max="4" width="15" style="10" customWidth="1"/>
    <col min="5" max="5" width="15.5" style="10" customWidth="1"/>
    <col min="6" max="13" width="15" style="10" customWidth="1"/>
    <col min="14" max="14" width="14.625" customWidth="1"/>
    <col min="15" max="15" width="9.875" style="10" bestFit="1" customWidth="1"/>
    <col min="16" max="16" width="11.5" style="10" customWidth="1"/>
    <col min="17" max="17" width="10.75" style="10" customWidth="1"/>
    <col min="18" max="18" width="10.375" style="10" customWidth="1"/>
    <col min="19" max="16384" width="9" style="10"/>
  </cols>
  <sheetData>
    <row r="1" spans="1:14" s="1" customFormat="1" ht="24" thickBot="1" x14ac:dyDescent="0.4">
      <c r="A1" s="223" t="s">
        <v>64</v>
      </c>
      <c r="B1" s="224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  <c r="N1"/>
    </row>
    <row r="2" spans="1:14" s="3" customFormat="1" ht="15.75" thickBot="1" x14ac:dyDescent="0.3">
      <c r="A2" s="2"/>
      <c r="K2" s="54" t="s">
        <v>34</v>
      </c>
      <c r="L2" s="55"/>
      <c r="M2" s="4"/>
      <c r="N2"/>
    </row>
    <row r="3" spans="1:14" s="3" customFormat="1" ht="15" x14ac:dyDescent="0.25">
      <c r="A3" s="69" t="s">
        <v>0</v>
      </c>
      <c r="K3" s="211" t="s">
        <v>2</v>
      </c>
      <c r="M3" s="4"/>
      <c r="N3"/>
    </row>
    <row r="4" spans="1:14" s="3" customFormat="1" x14ac:dyDescent="0.2">
      <c r="A4" s="2"/>
      <c r="D4" s="5" t="s">
        <v>32</v>
      </c>
      <c r="E4" s="5" t="s">
        <v>1</v>
      </c>
      <c r="F4" s="5"/>
      <c r="G4" s="5"/>
      <c r="H4" s="5"/>
      <c r="K4" s="211"/>
      <c r="M4" s="4"/>
      <c r="N4"/>
    </row>
    <row r="5" spans="1:14" s="3" customFormat="1" x14ac:dyDescent="0.2">
      <c r="A5" s="212" t="s">
        <v>33</v>
      </c>
      <c r="B5" s="213"/>
      <c r="C5" s="213"/>
      <c r="D5" s="167" t="s">
        <v>83</v>
      </c>
      <c r="E5" s="167"/>
      <c r="F5" s="167"/>
      <c r="G5" s="167"/>
      <c r="H5" s="167"/>
      <c r="J5" s="7"/>
      <c r="L5" s="10"/>
      <c r="M5" s="4"/>
      <c r="N5"/>
    </row>
    <row r="6" spans="1:14" x14ac:dyDescent="0.2">
      <c r="A6" s="212" t="s">
        <v>3</v>
      </c>
      <c r="B6" s="213"/>
      <c r="C6" s="213"/>
      <c r="D6" s="8"/>
      <c r="E6" s="81"/>
      <c r="F6" s="6"/>
      <c r="G6" s="9"/>
      <c r="H6" s="9"/>
      <c r="I6" s="9"/>
      <c r="J6" s="7"/>
      <c r="M6" s="11"/>
    </row>
    <row r="7" spans="1:14" x14ac:dyDescent="0.2">
      <c r="A7" s="212" t="s">
        <v>4</v>
      </c>
      <c r="B7" s="213"/>
      <c r="C7" s="213"/>
      <c r="D7" s="8"/>
      <c r="E7" s="81" t="s">
        <v>52</v>
      </c>
      <c r="F7" s="9"/>
      <c r="G7" s="9"/>
      <c r="H7" s="9"/>
      <c r="I7" s="9"/>
      <c r="J7" s="7"/>
      <c r="M7" s="11"/>
    </row>
    <row r="8" spans="1:14" ht="15" thickBot="1" x14ac:dyDescent="0.25">
      <c r="A8" s="212" t="s">
        <v>5</v>
      </c>
      <c r="B8" s="213"/>
      <c r="C8" s="213"/>
      <c r="E8" s="7"/>
      <c r="F8" s="7"/>
      <c r="G8" s="7"/>
      <c r="H8" s="12"/>
      <c r="I8" s="12"/>
      <c r="J8" s="12"/>
      <c r="M8" s="13"/>
    </row>
    <row r="9" spans="1:14" ht="15.75" thickTop="1" thickBot="1" x14ac:dyDescent="0.25">
      <c r="A9" s="25" t="s">
        <v>6</v>
      </c>
      <c r="B9" s="61"/>
      <c r="C9" s="26"/>
      <c r="D9" s="26" t="s">
        <v>36</v>
      </c>
      <c r="E9" s="43"/>
      <c r="F9" s="45" t="s">
        <v>7</v>
      </c>
      <c r="G9" s="40"/>
      <c r="H9" s="50" t="s">
        <v>8</v>
      </c>
      <c r="I9" s="233" t="s">
        <v>37</v>
      </c>
      <c r="J9" s="234"/>
      <c r="K9" s="228" t="s">
        <v>7</v>
      </c>
      <c r="L9" s="229"/>
      <c r="M9" s="27" t="s">
        <v>8</v>
      </c>
    </row>
    <row r="10" spans="1:14" ht="15" thickBot="1" x14ac:dyDescent="0.25">
      <c r="A10" s="212" t="s">
        <v>35</v>
      </c>
      <c r="B10" s="213"/>
      <c r="C10" s="218"/>
      <c r="D10" s="44"/>
      <c r="F10" s="57" t="s">
        <v>38</v>
      </c>
      <c r="G10" s="58"/>
      <c r="H10" s="59"/>
      <c r="I10" s="214"/>
      <c r="J10" s="215"/>
      <c r="K10" s="48" t="s">
        <v>9</v>
      </c>
      <c r="L10" s="14"/>
      <c r="M10" s="15"/>
    </row>
    <row r="11" spans="1:14" ht="15" thickBot="1" x14ac:dyDescent="0.25">
      <c r="A11" s="212"/>
      <c r="B11" s="213"/>
      <c r="C11" s="218"/>
      <c r="D11" s="7"/>
      <c r="F11" s="57" t="s">
        <v>39</v>
      </c>
      <c r="G11" s="58"/>
      <c r="H11" s="59"/>
      <c r="I11" s="216"/>
      <c r="J11" s="217"/>
      <c r="K11" s="48" t="s">
        <v>10</v>
      </c>
      <c r="L11" s="14"/>
      <c r="M11" s="15"/>
    </row>
    <row r="12" spans="1:14" ht="15" thickBot="1" x14ac:dyDescent="0.25">
      <c r="A12" s="212"/>
      <c r="B12" s="213"/>
      <c r="C12" s="218"/>
      <c r="D12" s="7"/>
      <c r="F12" s="46" t="s">
        <v>11</v>
      </c>
      <c r="G12" s="41"/>
      <c r="H12" s="89"/>
      <c r="I12" s="51"/>
      <c r="J12" s="11"/>
      <c r="K12" s="48" t="s">
        <v>12</v>
      </c>
      <c r="L12" s="14"/>
      <c r="M12" s="15"/>
    </row>
    <row r="13" spans="1:14" ht="15" thickBot="1" x14ac:dyDescent="0.25">
      <c r="A13" s="212"/>
      <c r="B13" s="213"/>
      <c r="C13" s="218"/>
      <c r="D13" s="7"/>
      <c r="F13" s="57" t="s">
        <v>40</v>
      </c>
      <c r="G13" s="58"/>
      <c r="H13" s="59"/>
      <c r="I13" s="216"/>
      <c r="J13" s="217"/>
      <c r="K13" s="48" t="s">
        <v>13</v>
      </c>
      <c r="L13" s="14"/>
      <c r="M13" s="15"/>
    </row>
    <row r="14" spans="1:14" x14ac:dyDescent="0.2">
      <c r="A14" s="212"/>
      <c r="B14" s="213"/>
      <c r="C14" s="218"/>
      <c r="D14" s="7"/>
      <c r="F14" s="46" t="s">
        <v>14</v>
      </c>
      <c r="G14" s="41"/>
      <c r="H14" s="90"/>
      <c r="I14" s="64"/>
      <c r="J14" s="65"/>
      <c r="K14" s="14" t="s">
        <v>15</v>
      </c>
      <c r="L14" s="14"/>
      <c r="M14" s="15"/>
    </row>
    <row r="15" spans="1:14" ht="15" thickBot="1" x14ac:dyDescent="0.25">
      <c r="A15" s="212"/>
      <c r="B15" s="213"/>
      <c r="C15" s="218"/>
      <c r="D15" s="7"/>
      <c r="F15" s="46" t="s">
        <v>16</v>
      </c>
      <c r="G15" s="41"/>
      <c r="H15" s="17"/>
      <c r="K15" s="14" t="s">
        <v>17</v>
      </c>
      <c r="L15" s="14"/>
      <c r="M15" s="15"/>
    </row>
    <row r="16" spans="1:14" ht="15" thickBot="1" x14ac:dyDescent="0.25">
      <c r="A16" s="212"/>
      <c r="B16" s="213"/>
      <c r="C16" s="218"/>
      <c r="D16" s="7"/>
      <c r="F16" s="57" t="s">
        <v>41</v>
      </c>
      <c r="G16" s="58"/>
      <c r="H16" s="60"/>
      <c r="I16" s="216"/>
      <c r="J16" s="217"/>
      <c r="K16" s="48" t="s">
        <v>18</v>
      </c>
      <c r="L16" s="14"/>
      <c r="M16" s="15"/>
    </row>
    <row r="17" spans="1:14" ht="15" thickBot="1" x14ac:dyDescent="0.25">
      <c r="A17" s="212"/>
      <c r="B17" s="213"/>
      <c r="C17" s="218"/>
      <c r="D17" s="12"/>
      <c r="F17" s="47" t="s">
        <v>20</v>
      </c>
      <c r="G17" s="42"/>
      <c r="H17" s="49"/>
      <c r="I17" s="53"/>
      <c r="J17" s="52"/>
      <c r="K17" s="16" t="s">
        <v>21</v>
      </c>
      <c r="L17" s="16"/>
      <c r="M17" s="17"/>
    </row>
    <row r="18" spans="1:14" ht="15.75" customHeight="1" thickBot="1" x14ac:dyDescent="0.3">
      <c r="A18" s="28" t="s">
        <v>19</v>
      </c>
      <c r="B18" s="19"/>
      <c r="C18" s="18"/>
      <c r="D18" s="18"/>
      <c r="E18" s="29"/>
      <c r="F18" s="171" t="s">
        <v>74</v>
      </c>
      <c r="G18" s="172"/>
      <c r="H18" s="173"/>
      <c r="I18" s="88" t="s">
        <v>22</v>
      </c>
      <c r="J18" s="169"/>
      <c r="K18" s="169"/>
      <c r="L18" s="169"/>
      <c r="M18" s="170"/>
    </row>
    <row r="19" spans="1:14" ht="15" customHeight="1" thickBot="1" x14ac:dyDescent="0.25">
      <c r="A19" s="208" t="s">
        <v>27</v>
      </c>
      <c r="B19" s="209"/>
      <c r="C19" s="209"/>
      <c r="D19" s="210"/>
      <c r="E19" s="66" t="s">
        <v>28</v>
      </c>
      <c r="F19" s="195" t="s">
        <v>75</v>
      </c>
      <c r="G19" s="196"/>
      <c r="H19" s="197"/>
      <c r="I19" s="189" t="s">
        <v>73</v>
      </c>
      <c r="J19" s="190"/>
      <c r="K19" s="190"/>
      <c r="L19" s="190"/>
      <c r="M19" s="191"/>
    </row>
    <row r="20" spans="1:14" ht="14.25" customHeight="1" x14ac:dyDescent="0.2">
      <c r="A20" s="205" t="s">
        <v>52</v>
      </c>
      <c r="B20" s="206"/>
      <c r="C20" s="206"/>
      <c r="D20" s="207"/>
      <c r="E20" s="93">
        <v>1</v>
      </c>
      <c r="F20" s="198"/>
      <c r="G20" s="196"/>
      <c r="H20" s="197"/>
      <c r="I20" s="189"/>
      <c r="J20" s="190"/>
      <c r="K20" s="190"/>
      <c r="L20" s="190"/>
      <c r="M20" s="191"/>
    </row>
    <row r="21" spans="1:14" ht="14.25" customHeight="1" x14ac:dyDescent="0.2">
      <c r="A21" s="205"/>
      <c r="B21" s="206"/>
      <c r="C21" s="206"/>
      <c r="D21" s="207"/>
      <c r="E21" s="67"/>
      <c r="F21" s="198"/>
      <c r="G21" s="196"/>
      <c r="H21" s="197"/>
      <c r="I21" s="189"/>
      <c r="J21" s="190"/>
      <c r="K21" s="190"/>
      <c r="L21" s="190"/>
      <c r="M21" s="191"/>
    </row>
    <row r="22" spans="1:14" ht="15" customHeight="1" thickBot="1" x14ac:dyDescent="0.25">
      <c r="A22" s="205"/>
      <c r="B22" s="206"/>
      <c r="C22" s="206"/>
      <c r="D22" s="207"/>
      <c r="E22" s="30"/>
      <c r="F22" s="199"/>
      <c r="G22" s="200"/>
      <c r="H22" s="201"/>
      <c r="I22" s="192"/>
      <c r="J22" s="193"/>
      <c r="K22" s="193"/>
      <c r="L22" s="193"/>
      <c r="M22" s="194"/>
    </row>
    <row r="23" spans="1:14" ht="15" thickBot="1" x14ac:dyDescent="0.25">
      <c r="A23" s="7"/>
      <c r="B23" s="7"/>
      <c r="C23" s="243" t="s">
        <v>42</v>
      </c>
      <c r="D23" s="244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14" ht="15" thickBot="1" x14ac:dyDescent="0.25">
      <c r="A24" s="183" t="s">
        <v>49</v>
      </c>
      <c r="B24" s="184"/>
      <c r="C24" s="63" t="s">
        <v>43</v>
      </c>
      <c r="D24" s="31" t="s">
        <v>44</v>
      </c>
      <c r="E24" s="37" t="s">
        <v>45</v>
      </c>
      <c r="F24" s="38"/>
      <c r="G24" s="231" t="s">
        <v>46</v>
      </c>
      <c r="H24" s="250"/>
      <c r="I24" s="230" t="s">
        <v>47</v>
      </c>
      <c r="J24" s="231"/>
      <c r="K24" s="231"/>
      <c r="L24" s="231"/>
      <c r="M24" s="232"/>
    </row>
    <row r="25" spans="1:14" ht="15" customHeight="1" x14ac:dyDescent="0.2">
      <c r="A25" s="185"/>
      <c r="B25" s="186"/>
      <c r="C25" s="237"/>
      <c r="D25" s="239"/>
      <c r="E25" s="241"/>
      <c r="F25" s="39" t="s">
        <v>23</v>
      </c>
      <c r="G25" s="34" t="s">
        <v>67</v>
      </c>
      <c r="H25" s="113">
        <v>2021</v>
      </c>
      <c r="I25" s="35">
        <v>2022</v>
      </c>
      <c r="J25" s="32">
        <v>2023</v>
      </c>
      <c r="K25" s="32">
        <v>2024</v>
      </c>
      <c r="L25" s="32">
        <v>2025</v>
      </c>
      <c r="M25" s="36" t="s">
        <v>68</v>
      </c>
    </row>
    <row r="26" spans="1:14" x14ac:dyDescent="0.2">
      <c r="A26" s="185"/>
      <c r="B26" s="186"/>
      <c r="C26" s="238"/>
      <c r="D26" s="240"/>
      <c r="E26" s="242"/>
      <c r="F26" s="73" t="s">
        <v>50</v>
      </c>
      <c r="G26" s="74">
        <v>2</v>
      </c>
      <c r="H26" s="114">
        <v>3</v>
      </c>
      <c r="I26" s="76">
        <v>4</v>
      </c>
      <c r="J26" s="77">
        <v>5</v>
      </c>
      <c r="K26" s="77">
        <v>6</v>
      </c>
      <c r="L26" s="77">
        <v>7</v>
      </c>
      <c r="M26" s="75">
        <v>8</v>
      </c>
    </row>
    <row r="27" spans="1:14" x14ac:dyDescent="0.2">
      <c r="A27" s="187"/>
      <c r="B27" s="188"/>
      <c r="C27" s="235" t="s">
        <v>24</v>
      </c>
      <c r="D27" s="236"/>
      <c r="E27" s="175"/>
      <c r="F27" s="108">
        <f>+H27+I27+J27+K27+L27+M27+G27</f>
        <v>582195.04</v>
      </c>
      <c r="G27" s="99">
        <f>SUM(G28:G34)</f>
        <v>0</v>
      </c>
      <c r="H27" s="115">
        <f>SUM(H28:H34)</f>
        <v>5721.2</v>
      </c>
      <c r="I27" s="123">
        <f>+I28+I29+I30+I31+I32+I33+I34</f>
        <v>196030.89999999997</v>
      </c>
      <c r="J27" s="99">
        <f>+J28+J29+J30+J31+J32+J33+J34</f>
        <v>380442.94</v>
      </c>
      <c r="K27" s="123">
        <f>+K28+K29+K30+K31+K32+K33+K34</f>
        <v>0</v>
      </c>
      <c r="L27" s="123">
        <f>+L28+L29+L30+L31+L32+L33+L34</f>
        <v>0</v>
      </c>
      <c r="M27" s="123">
        <f>+M28+M29+M30+M31+M32+M33+M34</f>
        <v>0</v>
      </c>
      <c r="N27" s="141"/>
    </row>
    <row r="28" spans="1:14" x14ac:dyDescent="0.2">
      <c r="A28" s="70"/>
      <c r="B28" s="70"/>
      <c r="C28" s="71"/>
      <c r="D28" s="78" t="s">
        <v>51</v>
      </c>
      <c r="E28" s="160" t="s">
        <v>56</v>
      </c>
      <c r="F28" s="108">
        <f>+H28+I28+J28+K28+L28+M28+G28</f>
        <v>22690.47</v>
      </c>
      <c r="G28" s="100"/>
      <c r="H28" s="116"/>
      <c r="I28" s="124">
        <v>20924.48</v>
      </c>
      <c r="J28" s="124">
        <v>1765.99</v>
      </c>
      <c r="K28" s="82"/>
      <c r="L28" s="82"/>
      <c r="M28" s="125"/>
      <c r="N28" s="141"/>
    </row>
    <row r="29" spans="1:14" x14ac:dyDescent="0.2">
      <c r="A29" s="70"/>
      <c r="B29" s="70"/>
      <c r="C29" s="71"/>
      <c r="D29" s="72"/>
      <c r="E29" s="161" t="s">
        <v>59</v>
      </c>
      <c r="F29" s="108">
        <f t="shared" ref="F29:F34" si="0">+G29+H29+I29+J29+K29+L29+M29</f>
        <v>536312.0633333344</v>
      </c>
      <c r="G29" s="100"/>
      <c r="H29" s="116"/>
      <c r="I29" s="124">
        <v>161997.24999999988</v>
      </c>
      <c r="J29" s="124">
        <v>374314.81333333458</v>
      </c>
      <c r="K29" s="82"/>
      <c r="L29" s="82"/>
      <c r="M29" s="125"/>
      <c r="N29" s="141"/>
    </row>
    <row r="30" spans="1:14" x14ac:dyDescent="0.2">
      <c r="A30" s="70"/>
      <c r="B30" s="70"/>
      <c r="C30" s="71"/>
      <c r="D30" s="72"/>
      <c r="E30" s="162" t="s">
        <v>58</v>
      </c>
      <c r="F30" s="108">
        <f t="shared" si="0"/>
        <v>14665.68</v>
      </c>
      <c r="G30" s="101"/>
      <c r="H30" s="144"/>
      <c r="I30" s="124">
        <v>10685.14</v>
      </c>
      <c r="J30" s="124">
        <v>3980.54</v>
      </c>
      <c r="K30" s="146"/>
      <c r="L30" s="83"/>
      <c r="M30" s="127"/>
      <c r="N30" s="141"/>
    </row>
    <row r="31" spans="1:14" x14ac:dyDescent="0.2">
      <c r="A31" s="70"/>
      <c r="B31" s="70"/>
      <c r="C31" s="71"/>
      <c r="D31" s="72"/>
      <c r="E31" s="161" t="s">
        <v>61</v>
      </c>
      <c r="F31" s="108">
        <f t="shared" si="0"/>
        <v>8526.8266666655363</v>
      </c>
      <c r="G31" s="100"/>
      <c r="H31" s="116">
        <v>5721.2</v>
      </c>
      <c r="I31" s="124">
        <v>2424.0300000000998</v>
      </c>
      <c r="J31" s="124">
        <v>381.59666666543581</v>
      </c>
      <c r="K31" s="82"/>
      <c r="L31" s="82"/>
      <c r="M31" s="125"/>
      <c r="N31" s="141"/>
    </row>
    <row r="32" spans="1:14" x14ac:dyDescent="0.2">
      <c r="A32" s="70"/>
      <c r="B32" s="70"/>
      <c r="C32" s="71"/>
      <c r="D32" s="72"/>
      <c r="E32" s="161" t="s">
        <v>63</v>
      </c>
      <c r="F32" s="108">
        <f t="shared" si="0"/>
        <v>0</v>
      </c>
      <c r="G32" s="155"/>
      <c r="H32" s="156"/>
      <c r="I32" s="157"/>
      <c r="J32" s="155"/>
      <c r="K32" s="158"/>
      <c r="L32" s="158"/>
      <c r="M32" s="159"/>
      <c r="N32" s="141"/>
    </row>
    <row r="33" spans="1:15" x14ac:dyDescent="0.2">
      <c r="A33" s="70"/>
      <c r="B33" s="70"/>
      <c r="C33" s="71"/>
      <c r="D33" s="72"/>
      <c r="E33" s="161"/>
      <c r="F33" s="108">
        <f t="shared" si="0"/>
        <v>0</v>
      </c>
      <c r="G33" s="155"/>
      <c r="H33" s="156"/>
      <c r="I33" s="157"/>
      <c r="J33" s="155"/>
      <c r="K33" s="158"/>
      <c r="L33" s="158"/>
      <c r="M33" s="159"/>
      <c r="N33" s="141"/>
    </row>
    <row r="34" spans="1:15" ht="15" thickBot="1" x14ac:dyDescent="0.25">
      <c r="A34" s="70"/>
      <c r="B34" s="70"/>
      <c r="C34" s="71"/>
      <c r="D34" s="72"/>
      <c r="E34" s="161"/>
      <c r="F34" s="108">
        <f t="shared" si="0"/>
        <v>0</v>
      </c>
      <c r="G34" s="102"/>
      <c r="H34" s="118"/>
      <c r="I34" s="128"/>
      <c r="J34" s="166"/>
      <c r="K34" s="84"/>
      <c r="L34" s="84"/>
      <c r="M34" s="129"/>
      <c r="N34" s="141"/>
    </row>
    <row r="35" spans="1:15" ht="15.75" thickTop="1" thickBot="1" x14ac:dyDescent="0.25">
      <c r="A35" s="7"/>
      <c r="B35" s="7"/>
      <c r="C35" s="247" t="s">
        <v>25</v>
      </c>
      <c r="D35" s="248"/>
      <c r="E35" s="249"/>
      <c r="F35" s="108">
        <f>+H35+I35+J35+K35+L35+M35+G35</f>
        <v>582195.03774316947</v>
      </c>
      <c r="G35" s="79">
        <f>G36+G45</f>
        <v>0</v>
      </c>
      <c r="H35" s="115">
        <v>5721.2</v>
      </c>
      <c r="I35" s="130">
        <v>196030.89999999997</v>
      </c>
      <c r="J35" s="130">
        <v>380442.93774316949</v>
      </c>
      <c r="K35" s="79">
        <f>K36+K45</f>
        <v>0</v>
      </c>
      <c r="L35" s="79">
        <f>L36+L45</f>
        <v>0</v>
      </c>
      <c r="M35" s="131">
        <f>M36+M45</f>
        <v>0</v>
      </c>
      <c r="N35" s="141"/>
      <c r="O35" s="94"/>
    </row>
    <row r="36" spans="1:15" ht="15.75" customHeight="1" thickBot="1" x14ac:dyDescent="0.3">
      <c r="A36" s="256" t="s">
        <v>48</v>
      </c>
      <c r="B36" s="257"/>
      <c r="C36" s="222" t="s">
        <v>31</v>
      </c>
      <c r="D36" s="203"/>
      <c r="E36" s="227"/>
      <c r="F36" s="109">
        <f t="shared" ref="F36:F57" si="1">SUM(G36:M36)</f>
        <v>91384.569999999992</v>
      </c>
      <c r="G36" s="103">
        <f t="shared" ref="G36:M36" si="2">SUM(G37:G44)</f>
        <v>0</v>
      </c>
      <c r="H36" s="119">
        <v>0</v>
      </c>
      <c r="I36" s="132">
        <v>32072.749999999996</v>
      </c>
      <c r="J36" s="80">
        <v>59311.819999999992</v>
      </c>
      <c r="K36" s="80">
        <f t="shared" si="2"/>
        <v>0</v>
      </c>
      <c r="L36" s="80">
        <f t="shared" si="2"/>
        <v>0</v>
      </c>
      <c r="M36" s="133">
        <f t="shared" si="2"/>
        <v>0</v>
      </c>
      <c r="N36" s="141"/>
      <c r="O36" s="94"/>
    </row>
    <row r="37" spans="1:15" ht="15" x14ac:dyDescent="0.25">
      <c r="A37" s="185"/>
      <c r="B37" s="186"/>
      <c r="C37" s="251" t="s">
        <v>66</v>
      </c>
      <c r="D37" s="252"/>
      <c r="E37" s="253"/>
      <c r="F37" s="110"/>
      <c r="G37" s="104"/>
      <c r="H37" s="120"/>
      <c r="I37" s="134"/>
      <c r="J37" s="85"/>
      <c r="K37" s="85"/>
      <c r="L37" s="85"/>
      <c r="M37" s="135"/>
      <c r="N37" s="141"/>
      <c r="O37" s="95"/>
    </row>
    <row r="38" spans="1:15" ht="15" customHeight="1" x14ac:dyDescent="0.2">
      <c r="A38" s="185"/>
      <c r="B38" s="186"/>
      <c r="C38" s="175" t="s">
        <v>65</v>
      </c>
      <c r="D38" s="176"/>
      <c r="E38" s="176"/>
      <c r="F38" s="110">
        <f t="shared" si="1"/>
        <v>4262.1400000000003</v>
      </c>
      <c r="G38" s="101"/>
      <c r="H38" s="117"/>
      <c r="I38" s="145">
        <v>3396.8</v>
      </c>
      <c r="J38" s="146">
        <v>865.34</v>
      </c>
      <c r="K38" s="146"/>
      <c r="L38" s="83"/>
      <c r="M38" s="127"/>
      <c r="N38" s="141"/>
      <c r="O38" s="95"/>
    </row>
    <row r="39" spans="1:15" ht="15" customHeight="1" x14ac:dyDescent="0.2">
      <c r="A39" s="185"/>
      <c r="B39" s="186"/>
      <c r="C39" s="96"/>
      <c r="D39" s="140"/>
      <c r="E39" s="140" t="s">
        <v>59</v>
      </c>
      <c r="F39" s="110">
        <f>+H39+I39</f>
        <v>25641.239999999998</v>
      </c>
      <c r="G39" s="101"/>
      <c r="H39" s="117"/>
      <c r="I39" s="145">
        <v>25641.239999999998</v>
      </c>
      <c r="J39" s="146">
        <v>56476.02</v>
      </c>
      <c r="K39" s="146"/>
      <c r="L39" s="83"/>
      <c r="M39" s="127"/>
      <c r="N39" s="141"/>
      <c r="O39" s="95"/>
    </row>
    <row r="40" spans="1:15" x14ac:dyDescent="0.2">
      <c r="A40" s="185"/>
      <c r="B40" s="186"/>
      <c r="C40" s="175" t="s">
        <v>58</v>
      </c>
      <c r="D40" s="176"/>
      <c r="E40" s="176"/>
      <c r="F40" s="110">
        <f>+I40+J40+K40</f>
        <v>2581.48</v>
      </c>
      <c r="G40" s="101"/>
      <c r="H40" s="117"/>
      <c r="I40" s="145">
        <v>764.28</v>
      </c>
      <c r="J40" s="146">
        <v>1817.2</v>
      </c>
      <c r="K40" s="146"/>
      <c r="L40" s="83"/>
      <c r="M40" s="127"/>
      <c r="N40" s="141"/>
      <c r="O40" s="95"/>
    </row>
    <row r="41" spans="1:15" x14ac:dyDescent="0.2">
      <c r="A41" s="185"/>
      <c r="B41" s="186"/>
      <c r="C41" s="254" t="s">
        <v>62</v>
      </c>
      <c r="D41" s="255"/>
      <c r="E41" s="255"/>
      <c r="F41" s="110">
        <f t="shared" si="1"/>
        <v>2423.6899999999996</v>
      </c>
      <c r="G41" s="101"/>
      <c r="H41" s="117"/>
      <c r="I41" s="145">
        <v>2270.4299999999998</v>
      </c>
      <c r="J41" s="146">
        <v>153.26</v>
      </c>
      <c r="K41" s="146"/>
      <c r="L41" s="83"/>
      <c r="M41" s="127"/>
      <c r="N41" s="141"/>
      <c r="O41" s="95"/>
    </row>
    <row r="42" spans="1:15" x14ac:dyDescent="0.2">
      <c r="A42" s="185"/>
      <c r="B42" s="186"/>
      <c r="C42" s="96"/>
      <c r="D42" s="140"/>
      <c r="E42" s="140" t="s">
        <v>63</v>
      </c>
      <c r="F42" s="165"/>
      <c r="G42" s="106"/>
      <c r="H42" s="122"/>
      <c r="I42" s="149"/>
      <c r="J42" s="150"/>
      <c r="K42" s="150"/>
      <c r="L42" s="98"/>
      <c r="M42" s="137"/>
      <c r="N42" s="141"/>
      <c r="O42" s="95"/>
    </row>
    <row r="43" spans="1:15" x14ac:dyDescent="0.2">
      <c r="A43" s="185"/>
      <c r="B43" s="186"/>
      <c r="C43" s="154"/>
      <c r="D43" s="72"/>
      <c r="E43" s="72"/>
      <c r="F43" s="139"/>
      <c r="G43" s="106"/>
      <c r="H43" s="122"/>
      <c r="I43" s="149"/>
      <c r="J43" s="150"/>
      <c r="K43" s="150"/>
      <c r="L43" s="98"/>
      <c r="M43" s="137"/>
      <c r="N43" s="141"/>
      <c r="O43" s="95"/>
    </row>
    <row r="44" spans="1:15" ht="15" thickBot="1" x14ac:dyDescent="0.25">
      <c r="A44" s="185"/>
      <c r="B44" s="186"/>
      <c r="C44" s="177"/>
      <c r="D44" s="178"/>
      <c r="E44" s="178"/>
      <c r="F44" s="111">
        <f t="shared" si="1"/>
        <v>0</v>
      </c>
      <c r="G44" s="105"/>
      <c r="H44" s="121"/>
      <c r="I44" s="147"/>
      <c r="J44" s="148"/>
      <c r="K44" s="148"/>
      <c r="L44" s="97"/>
      <c r="M44" s="136"/>
      <c r="N44" s="141"/>
      <c r="O44" s="95"/>
    </row>
    <row r="45" spans="1:15" ht="15.75" thickBot="1" x14ac:dyDescent="0.3">
      <c r="A45" s="179" t="s">
        <v>29</v>
      </c>
      <c r="B45" s="180"/>
      <c r="C45" s="202" t="s">
        <v>30</v>
      </c>
      <c r="D45" s="203"/>
      <c r="E45" s="204"/>
      <c r="F45" s="109">
        <f t="shared" si="1"/>
        <v>12890.842622404387</v>
      </c>
      <c r="G45" s="103">
        <f t="shared" ref="G45:M45" si="3">SUM(G46:G52)</f>
        <v>0</v>
      </c>
      <c r="H45" s="119">
        <v>5721.2</v>
      </c>
      <c r="I45" s="132">
        <v>3776.0644989071207</v>
      </c>
      <c r="J45" s="80">
        <v>3393.5781234972665</v>
      </c>
      <c r="K45" s="80">
        <f t="shared" si="3"/>
        <v>0</v>
      </c>
      <c r="L45" s="80">
        <f t="shared" si="3"/>
        <v>0</v>
      </c>
      <c r="M45" s="133">
        <f t="shared" si="3"/>
        <v>0</v>
      </c>
      <c r="N45" s="141"/>
    </row>
    <row r="46" spans="1:15" ht="15" x14ac:dyDescent="0.25">
      <c r="A46" s="181"/>
      <c r="B46" s="182"/>
      <c r="C46" s="174" t="s">
        <v>57</v>
      </c>
      <c r="D46" s="174"/>
      <c r="E46" s="174"/>
      <c r="F46" s="110">
        <f t="shared" si="1"/>
        <v>0</v>
      </c>
      <c r="G46" s="107"/>
      <c r="H46" s="151"/>
      <c r="I46" s="152"/>
      <c r="J46" s="153"/>
      <c r="K46" s="153"/>
      <c r="L46" s="86"/>
      <c r="M46" s="138"/>
      <c r="N46" s="141"/>
    </row>
    <row r="47" spans="1:15" x14ac:dyDescent="0.2">
      <c r="A47" s="181"/>
      <c r="B47" s="182"/>
      <c r="C47" s="175" t="s">
        <v>59</v>
      </c>
      <c r="D47" s="176"/>
      <c r="E47" s="176"/>
      <c r="F47" s="110">
        <f t="shared" si="1"/>
        <v>1885.42</v>
      </c>
      <c r="G47" s="101"/>
      <c r="H47" s="144"/>
      <c r="I47" s="152"/>
      <c r="J47" s="153">
        <v>1885.42</v>
      </c>
      <c r="K47" s="146"/>
      <c r="L47" s="83"/>
      <c r="M47" s="127"/>
      <c r="N47" s="141"/>
    </row>
    <row r="48" spans="1:15" x14ac:dyDescent="0.2">
      <c r="A48" s="181"/>
      <c r="B48" s="182"/>
      <c r="C48" s="175" t="s">
        <v>58</v>
      </c>
      <c r="D48" s="176"/>
      <c r="E48" s="176"/>
      <c r="F48" s="110">
        <f t="shared" si="1"/>
        <v>5184.222622404387</v>
      </c>
      <c r="G48" s="101"/>
      <c r="H48" s="144"/>
      <c r="I48" s="152">
        <v>3776.0644989071207</v>
      </c>
      <c r="J48" s="153">
        <v>1408.1581234972664</v>
      </c>
      <c r="K48" s="146"/>
      <c r="L48" s="83"/>
      <c r="M48" s="127"/>
      <c r="N48" s="141"/>
    </row>
    <row r="49" spans="1:16" x14ac:dyDescent="0.2">
      <c r="A49" s="181"/>
      <c r="B49" s="182"/>
      <c r="C49" s="175" t="s">
        <v>60</v>
      </c>
      <c r="D49" s="176"/>
      <c r="E49" s="176"/>
      <c r="F49" s="110">
        <f t="shared" si="1"/>
        <v>5821.2</v>
      </c>
      <c r="G49" s="101"/>
      <c r="H49" s="144">
        <v>5721.2</v>
      </c>
      <c r="I49" s="152"/>
      <c r="J49" s="153">
        <v>100</v>
      </c>
      <c r="K49" s="146"/>
      <c r="L49" s="83"/>
      <c r="M49" s="127"/>
      <c r="N49" s="141"/>
    </row>
    <row r="50" spans="1:16" x14ac:dyDescent="0.2">
      <c r="A50" s="181"/>
      <c r="B50" s="182"/>
      <c r="C50" s="163"/>
      <c r="D50" s="8"/>
      <c r="E50" s="164" t="s">
        <v>63</v>
      </c>
      <c r="F50" s="110">
        <f>SUM(G50:M50)</f>
        <v>0</v>
      </c>
      <c r="G50" s="101"/>
      <c r="H50" s="144"/>
      <c r="I50" s="145"/>
      <c r="J50" s="146"/>
      <c r="K50" s="146"/>
      <c r="L50" s="83"/>
      <c r="M50" s="127"/>
      <c r="N50" s="141"/>
    </row>
    <row r="51" spans="1:16" x14ac:dyDescent="0.2">
      <c r="A51" s="181"/>
      <c r="B51" s="182"/>
      <c r="E51" s="72"/>
      <c r="F51" s="110"/>
      <c r="G51" s="101"/>
      <c r="H51" s="144"/>
      <c r="I51" s="145"/>
      <c r="J51" s="146"/>
      <c r="K51" s="146"/>
      <c r="L51" s="83"/>
      <c r="M51" s="127"/>
      <c r="N51" s="141"/>
    </row>
    <row r="52" spans="1:16" ht="15" thickBot="1" x14ac:dyDescent="0.25">
      <c r="A52" s="181"/>
      <c r="B52" s="182"/>
      <c r="C52" s="177"/>
      <c r="D52" s="178"/>
      <c r="E52" s="178"/>
      <c r="F52" s="110">
        <f t="shared" si="1"/>
        <v>0</v>
      </c>
      <c r="G52" s="101"/>
      <c r="H52" s="117"/>
      <c r="I52" s="126"/>
      <c r="J52" s="83"/>
      <c r="K52" s="83"/>
      <c r="L52" s="83"/>
      <c r="M52" s="127"/>
      <c r="N52" s="141"/>
    </row>
    <row r="53" spans="1:16" ht="15.75" thickBot="1" x14ac:dyDescent="0.3">
      <c r="A53" s="179" t="s">
        <v>79</v>
      </c>
      <c r="B53" s="180"/>
      <c r="C53" s="202" t="s">
        <v>77</v>
      </c>
      <c r="D53" s="203"/>
      <c r="E53" s="204"/>
      <c r="F53" s="109">
        <f t="shared" si="1"/>
        <v>477919.62512076506</v>
      </c>
      <c r="G53" s="103">
        <f t="shared" ref="G53:M53" si="4">SUM(G54:G60)</f>
        <v>0</v>
      </c>
      <c r="H53" s="119">
        <v>0</v>
      </c>
      <c r="I53" s="132">
        <v>160182.08550109286</v>
      </c>
      <c r="J53" s="80">
        <v>317737.53961967223</v>
      </c>
      <c r="K53" s="80">
        <f t="shared" si="4"/>
        <v>0</v>
      </c>
      <c r="L53" s="80">
        <f t="shared" si="4"/>
        <v>0</v>
      </c>
      <c r="M53" s="133">
        <f t="shared" si="4"/>
        <v>0</v>
      </c>
      <c r="N53" s="141"/>
    </row>
    <row r="54" spans="1:16" ht="15" x14ac:dyDescent="0.25">
      <c r="A54" s="181"/>
      <c r="B54" s="182"/>
      <c r="C54" s="174" t="s">
        <v>78</v>
      </c>
      <c r="D54" s="174"/>
      <c r="E54" s="174"/>
      <c r="F54" s="110">
        <f t="shared" si="1"/>
        <v>18428.330000000002</v>
      </c>
      <c r="G54" s="107"/>
      <c r="H54" s="151"/>
      <c r="I54" s="152">
        <v>17527.68</v>
      </c>
      <c r="J54" s="152">
        <v>900.65</v>
      </c>
      <c r="K54" s="153"/>
      <c r="L54" s="86"/>
      <c r="M54" s="138"/>
      <c r="O54"/>
      <c r="P54"/>
    </row>
    <row r="55" spans="1:16" x14ac:dyDescent="0.2">
      <c r="A55" s="181"/>
      <c r="B55" s="182"/>
      <c r="C55" s="175" t="s">
        <v>59</v>
      </c>
      <c r="D55" s="176"/>
      <c r="E55" s="176"/>
      <c r="F55" s="110">
        <f t="shared" si="1"/>
        <v>452309.38107650389</v>
      </c>
      <c r="G55" s="101"/>
      <c r="H55" s="144"/>
      <c r="I55" s="152">
        <v>136356.00999999989</v>
      </c>
      <c r="J55" s="152">
        <v>315953.371076504</v>
      </c>
      <c r="K55" s="146"/>
      <c r="L55" s="83"/>
      <c r="M55" s="127"/>
      <c r="O55"/>
      <c r="P55"/>
    </row>
    <row r="56" spans="1:16" x14ac:dyDescent="0.2">
      <c r="A56" s="181"/>
      <c r="B56" s="182"/>
      <c r="C56" s="175" t="s">
        <v>58</v>
      </c>
      <c r="D56" s="176"/>
      <c r="E56" s="176"/>
      <c r="F56" s="110">
        <f t="shared" si="1"/>
        <v>6899.9773775956119</v>
      </c>
      <c r="G56" s="101"/>
      <c r="H56" s="144"/>
      <c r="I56" s="152">
        <v>6144.7955010928781</v>
      </c>
      <c r="J56" s="152">
        <v>755.18187650273376</v>
      </c>
      <c r="K56" s="146"/>
      <c r="L56" s="83"/>
      <c r="M56" s="127"/>
      <c r="O56"/>
      <c r="P56"/>
    </row>
    <row r="57" spans="1:16" x14ac:dyDescent="0.2">
      <c r="A57" s="181"/>
      <c r="B57" s="182"/>
      <c r="C57" s="175" t="s">
        <v>60</v>
      </c>
      <c r="D57" s="176"/>
      <c r="E57" s="176"/>
      <c r="F57" s="110">
        <f t="shared" si="1"/>
        <v>281.93666666553668</v>
      </c>
      <c r="G57" s="101"/>
      <c r="H57" s="144"/>
      <c r="I57" s="152">
        <v>153.60000000010086</v>
      </c>
      <c r="J57" s="152">
        <v>128.33666666543581</v>
      </c>
      <c r="K57" s="146"/>
      <c r="L57" s="83"/>
      <c r="M57" s="127"/>
      <c r="O57"/>
      <c r="P57"/>
    </row>
    <row r="58" spans="1:16" x14ac:dyDescent="0.2">
      <c r="A58" s="181"/>
      <c r="B58" s="182"/>
      <c r="C58" s="163"/>
      <c r="D58" s="8"/>
      <c r="E58" s="164" t="s">
        <v>63</v>
      </c>
      <c r="F58" s="110">
        <f>SUM(G58:M58)</f>
        <v>0</v>
      </c>
      <c r="G58" s="101"/>
      <c r="H58" s="144"/>
      <c r="I58" s="145"/>
      <c r="J58" s="146"/>
      <c r="K58" s="146"/>
      <c r="L58" s="83"/>
      <c r="M58" s="127"/>
      <c r="O58"/>
      <c r="P58"/>
    </row>
    <row r="59" spans="1:16" customFormat="1" x14ac:dyDescent="0.2">
      <c r="A59" s="181"/>
      <c r="B59" s="182"/>
      <c r="C59" s="10"/>
      <c r="D59" s="10"/>
      <c r="E59" s="72"/>
      <c r="F59" s="110"/>
      <c r="G59" s="101"/>
      <c r="H59" s="144"/>
      <c r="I59" s="145"/>
      <c r="J59" s="146"/>
      <c r="K59" s="146"/>
      <c r="L59" s="83"/>
      <c r="M59" s="127"/>
    </row>
    <row r="60" spans="1:16" customFormat="1" ht="15" thickBot="1" x14ac:dyDescent="0.25">
      <c r="A60" s="181"/>
      <c r="B60" s="182"/>
      <c r="C60" s="177"/>
      <c r="D60" s="178"/>
      <c r="E60" s="178"/>
      <c r="F60" s="110">
        <f>SUM(G60:M60)</f>
        <v>0</v>
      </c>
      <c r="G60" s="101"/>
      <c r="H60" s="117"/>
      <c r="I60" s="126"/>
      <c r="J60" s="83"/>
      <c r="K60" s="83"/>
      <c r="L60" s="83"/>
      <c r="M60" s="127"/>
    </row>
    <row r="61" spans="1:16" customFormat="1" ht="15.75" thickBot="1" x14ac:dyDescent="0.3">
      <c r="A61" s="8"/>
      <c r="B61" s="68"/>
      <c r="C61" s="222" t="s">
        <v>26</v>
      </c>
      <c r="D61" s="203"/>
      <c r="E61" s="204"/>
      <c r="F61" s="112">
        <f>F36+F45+F53-F27</f>
        <v>-2.2568305721506476E-3</v>
      </c>
      <c r="G61" s="112">
        <f t="shared" ref="G61:M61" si="5">G36+G45+G53-G27</f>
        <v>0</v>
      </c>
      <c r="H61" s="112">
        <f t="shared" si="5"/>
        <v>0</v>
      </c>
      <c r="I61" s="112">
        <f t="shared" si="5"/>
        <v>0</v>
      </c>
      <c r="J61" s="112">
        <f t="shared" si="5"/>
        <v>-2.2568305139429867E-3</v>
      </c>
      <c r="K61" s="112">
        <f t="shared" si="5"/>
        <v>0</v>
      </c>
      <c r="L61" s="112">
        <f t="shared" si="5"/>
        <v>0</v>
      </c>
      <c r="M61" s="112">
        <f t="shared" si="5"/>
        <v>0</v>
      </c>
    </row>
    <row r="62" spans="1:16" customFormat="1" ht="15" x14ac:dyDescent="0.2">
      <c r="A62" s="22" t="s">
        <v>53</v>
      </c>
      <c r="B62" s="62"/>
      <c r="C62" s="56"/>
      <c r="D62" s="33" t="s">
        <v>69</v>
      </c>
      <c r="E62" s="7"/>
      <c r="F62" s="7"/>
      <c r="G62" s="7"/>
      <c r="H62" s="7"/>
      <c r="I62" s="7"/>
      <c r="J62" s="7"/>
      <c r="K62" s="7"/>
      <c r="L62" s="7"/>
      <c r="M62" s="21"/>
    </row>
    <row r="63" spans="1:16" customFormat="1" ht="15" x14ac:dyDescent="0.2">
      <c r="A63" s="22" t="s">
        <v>54</v>
      </c>
      <c r="B63" s="62"/>
      <c r="C63" s="10"/>
      <c r="D63" s="33" t="s">
        <v>69</v>
      </c>
      <c r="E63" s="7"/>
      <c r="F63" s="7"/>
      <c r="G63" s="7"/>
      <c r="H63" s="7"/>
      <c r="I63" s="7"/>
      <c r="J63" s="7"/>
      <c r="K63" s="7"/>
      <c r="L63" s="7"/>
      <c r="M63" s="21"/>
    </row>
    <row r="64" spans="1:16" customFormat="1" x14ac:dyDescent="0.2">
      <c r="A64" s="20"/>
      <c r="B64" s="10"/>
      <c r="C64" s="87" t="s">
        <v>55</v>
      </c>
      <c r="D64" s="91" t="s">
        <v>70</v>
      </c>
      <c r="E64" s="7"/>
      <c r="F64" s="7"/>
      <c r="G64" s="142"/>
      <c r="H64" s="7"/>
      <c r="I64" s="7"/>
      <c r="J64" s="7"/>
      <c r="K64" s="7"/>
      <c r="L64" s="7"/>
      <c r="M64" s="21"/>
    </row>
    <row r="65" spans="1:13" customFormat="1" x14ac:dyDescent="0.2">
      <c r="A65" s="20"/>
      <c r="B65" s="10"/>
      <c r="C65" s="87" t="s">
        <v>71</v>
      </c>
      <c r="D65" s="92"/>
      <c r="E65" s="7"/>
      <c r="F65" s="7"/>
      <c r="G65" s="142"/>
      <c r="H65" s="7"/>
      <c r="I65" s="7"/>
      <c r="J65" s="7"/>
      <c r="K65" s="7"/>
      <c r="L65" s="7"/>
      <c r="M65" s="21"/>
    </row>
    <row r="66" spans="1:13" customFormat="1" ht="15" x14ac:dyDescent="0.25">
      <c r="A66" s="219" t="s">
        <v>72</v>
      </c>
      <c r="B66" s="220"/>
      <c r="C66" s="220"/>
      <c r="D66" s="221"/>
      <c r="E66" s="6"/>
      <c r="F66" s="6"/>
      <c r="G66" s="143"/>
      <c r="H66" s="6"/>
      <c r="I66" s="6"/>
      <c r="J66" s="6"/>
      <c r="K66" s="6"/>
      <c r="L66" s="6"/>
      <c r="M66" s="23"/>
    </row>
    <row r="67" spans="1:13" customFormat="1" x14ac:dyDescent="0.2"/>
    <row r="68" spans="1:13" customFormat="1" x14ac:dyDescent="0.2"/>
    <row r="69" spans="1:13" customFormat="1" x14ac:dyDescent="0.2"/>
    <row r="70" spans="1:13" customFormat="1" x14ac:dyDescent="0.2"/>
    <row r="71" spans="1:13" customFormat="1" x14ac:dyDescent="0.2"/>
    <row r="72" spans="1:13" customFormat="1" x14ac:dyDescent="0.2"/>
    <row r="73" spans="1:13" customFormat="1" x14ac:dyDescent="0.2"/>
    <row r="74" spans="1:13" customFormat="1" x14ac:dyDescent="0.2"/>
    <row r="75" spans="1:13" customFormat="1" x14ac:dyDescent="0.2"/>
    <row r="76" spans="1:13" customFormat="1" x14ac:dyDescent="0.2"/>
    <row r="77" spans="1:13" customFormat="1" x14ac:dyDescent="0.2"/>
    <row r="78" spans="1:13" customFormat="1" x14ac:dyDescent="0.2"/>
    <row r="79" spans="1:13" customFormat="1" x14ac:dyDescent="0.2"/>
    <row r="80" spans="1:13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</sheetData>
  <mergeCells count="58">
    <mergeCell ref="A1:M1"/>
    <mergeCell ref="K3:K4"/>
    <mergeCell ref="A5:C5"/>
    <mergeCell ref="A6:C6"/>
    <mergeCell ref="A7:C7"/>
    <mergeCell ref="A8:C8"/>
    <mergeCell ref="I9:J9"/>
    <mergeCell ref="K9:L9"/>
    <mergeCell ref="A10:C10"/>
    <mergeCell ref="I10:J10"/>
    <mergeCell ref="A11:C11"/>
    <mergeCell ref="I11:J11"/>
    <mergeCell ref="A12:C12"/>
    <mergeCell ref="A13:C13"/>
    <mergeCell ref="I13:J13"/>
    <mergeCell ref="A14:C14"/>
    <mergeCell ref="A15:C15"/>
    <mergeCell ref="A16:C16"/>
    <mergeCell ref="I16:J16"/>
    <mergeCell ref="A17:C17"/>
    <mergeCell ref="A19:D19"/>
    <mergeCell ref="F19:H22"/>
    <mergeCell ref="I19:M22"/>
    <mergeCell ref="A20:D20"/>
    <mergeCell ref="A21:D21"/>
    <mergeCell ref="A22:D22"/>
    <mergeCell ref="C23:M23"/>
    <mergeCell ref="A24:B27"/>
    <mergeCell ref="G24:H24"/>
    <mergeCell ref="I24:M24"/>
    <mergeCell ref="C25:C26"/>
    <mergeCell ref="D25:D26"/>
    <mergeCell ref="E25:E26"/>
    <mergeCell ref="C27:E27"/>
    <mergeCell ref="C35:E35"/>
    <mergeCell ref="A36:B44"/>
    <mergeCell ref="C36:E36"/>
    <mergeCell ref="C37:E37"/>
    <mergeCell ref="C38:E38"/>
    <mergeCell ref="C40:E40"/>
    <mergeCell ref="C41:E41"/>
    <mergeCell ref="C44:E44"/>
    <mergeCell ref="A45:B52"/>
    <mergeCell ref="C45:E45"/>
    <mergeCell ref="C46:E46"/>
    <mergeCell ref="C47:E47"/>
    <mergeCell ref="C48:E48"/>
    <mergeCell ref="C49:E49"/>
    <mergeCell ref="C52:E52"/>
    <mergeCell ref="C61:E61"/>
    <mergeCell ref="A66:D66"/>
    <mergeCell ref="A53:B60"/>
    <mergeCell ref="C53:E53"/>
    <mergeCell ref="C54:E54"/>
    <mergeCell ref="C55:E55"/>
    <mergeCell ref="C56:E56"/>
    <mergeCell ref="C57:E57"/>
    <mergeCell ref="C60:E60"/>
  </mergeCells>
  <pageMargins left="0.7" right="0.7" top="0.75" bottom="0.75" header="0.3" footer="0.3"/>
  <pageSetup paperSize="9" scale="46" orientation="portrait" r:id="rId1"/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4</xdr:col>
                    <xdr:colOff>638175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4</xdr:col>
                    <xdr:colOff>638175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4</xdr:col>
                    <xdr:colOff>638175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6</xdr:col>
                    <xdr:colOff>342900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4</xdr:col>
                    <xdr:colOff>638175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6</xdr:col>
                    <xdr:colOff>542925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4</xdr:col>
                    <xdr:colOff>638175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4</xdr:col>
                    <xdr:colOff>638175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1</xdr:col>
                    <xdr:colOff>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1</xdr:col>
                    <xdr:colOff>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1</xdr:col>
                    <xdr:colOff>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1</xdr:col>
                    <xdr:colOff>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1</xdr:col>
                    <xdr:colOff>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1</xdr:col>
                    <xdr:colOff>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12</xdr:col>
                    <xdr:colOff>638175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12</xdr:col>
                    <xdr:colOff>638175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12</xdr:col>
                    <xdr:colOff>638175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13</xdr:col>
                    <xdr:colOff>276225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638175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12</xdr:col>
                    <xdr:colOff>638175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2"/>
  <sheetViews>
    <sheetView view="pageBreakPreview" zoomScaleNormal="85" zoomScaleSheetLayoutView="100" workbookViewId="0">
      <selection activeCell="J56" sqref="J56"/>
    </sheetView>
  </sheetViews>
  <sheetFormatPr defaultRowHeight="14.25" x14ac:dyDescent="0.2"/>
  <cols>
    <col min="1" max="1" width="2.875" style="24" customWidth="1"/>
    <col min="2" max="2" width="2.75" style="10" customWidth="1"/>
    <col min="3" max="3" width="17.5" style="10" customWidth="1"/>
    <col min="4" max="4" width="15" style="10" customWidth="1"/>
    <col min="5" max="5" width="15.5" style="10" customWidth="1"/>
    <col min="6" max="13" width="15" style="10" customWidth="1"/>
    <col min="14" max="14" width="14.625" customWidth="1"/>
    <col min="15" max="15" width="9.875" style="10" bestFit="1" customWidth="1"/>
    <col min="16" max="16" width="11.5" style="10" customWidth="1"/>
    <col min="17" max="17" width="10.75" style="10" customWidth="1"/>
    <col min="18" max="18" width="10.375" style="10" customWidth="1"/>
    <col min="19" max="16384" width="9" style="10"/>
  </cols>
  <sheetData>
    <row r="1" spans="1:14" s="1" customFormat="1" ht="24" thickBot="1" x14ac:dyDescent="0.4">
      <c r="A1" s="223" t="s">
        <v>64</v>
      </c>
      <c r="B1" s="224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  <c r="N1"/>
    </row>
    <row r="2" spans="1:14" s="3" customFormat="1" ht="15.75" thickBot="1" x14ac:dyDescent="0.3">
      <c r="A2" s="2"/>
      <c r="K2" s="54" t="s">
        <v>34</v>
      </c>
      <c r="L2" s="55"/>
      <c r="M2" s="4"/>
      <c r="N2"/>
    </row>
    <row r="3" spans="1:14" s="3" customFormat="1" ht="15" x14ac:dyDescent="0.25">
      <c r="A3" s="69" t="s">
        <v>0</v>
      </c>
      <c r="K3" s="211" t="s">
        <v>2</v>
      </c>
      <c r="M3" s="4"/>
      <c r="N3"/>
    </row>
    <row r="4" spans="1:14" s="3" customFormat="1" x14ac:dyDescent="0.2">
      <c r="A4" s="2"/>
      <c r="D4" s="5" t="s">
        <v>32</v>
      </c>
      <c r="E4" s="5" t="s">
        <v>1</v>
      </c>
      <c r="F4" s="5"/>
      <c r="G4" s="5"/>
      <c r="H4" s="5"/>
      <c r="K4" s="211"/>
      <c r="M4" s="4"/>
      <c r="N4"/>
    </row>
    <row r="5" spans="1:14" s="3" customFormat="1" x14ac:dyDescent="0.2">
      <c r="A5" s="212" t="s">
        <v>33</v>
      </c>
      <c r="B5" s="213"/>
      <c r="C5" s="213"/>
      <c r="D5" s="167" t="s">
        <v>82</v>
      </c>
      <c r="E5" s="167"/>
      <c r="F5" s="167"/>
      <c r="G5" s="167"/>
      <c r="H5" s="167"/>
      <c r="J5" s="7"/>
      <c r="L5" s="10"/>
      <c r="M5" s="4"/>
      <c r="N5"/>
    </row>
    <row r="6" spans="1:14" x14ac:dyDescent="0.2">
      <c r="A6" s="212" t="s">
        <v>3</v>
      </c>
      <c r="B6" s="213"/>
      <c r="C6" s="213"/>
      <c r="D6" s="8"/>
      <c r="E6" s="81"/>
      <c r="F6" s="6"/>
      <c r="G6" s="9"/>
      <c r="H6" s="9"/>
      <c r="I6" s="9"/>
      <c r="J6" s="7"/>
      <c r="M6" s="11"/>
    </row>
    <row r="7" spans="1:14" x14ac:dyDescent="0.2">
      <c r="A7" s="212" t="s">
        <v>4</v>
      </c>
      <c r="B7" s="213"/>
      <c r="C7" s="213"/>
      <c r="D7" s="8"/>
      <c r="E7" s="81" t="s">
        <v>52</v>
      </c>
      <c r="F7" s="9"/>
      <c r="G7" s="9"/>
      <c r="H7" s="9"/>
      <c r="I7" s="9"/>
      <c r="J7" s="7"/>
      <c r="M7" s="11"/>
    </row>
    <row r="8" spans="1:14" ht="15" thickBot="1" x14ac:dyDescent="0.25">
      <c r="A8" s="212" t="s">
        <v>5</v>
      </c>
      <c r="B8" s="213"/>
      <c r="C8" s="213"/>
      <c r="E8" s="7"/>
      <c r="F8" s="7"/>
      <c r="G8" s="7"/>
      <c r="H8" s="12"/>
      <c r="I8" s="12"/>
      <c r="J8" s="12"/>
      <c r="M8" s="13"/>
    </row>
    <row r="9" spans="1:14" ht="15.75" thickTop="1" thickBot="1" x14ac:dyDescent="0.25">
      <c r="A9" s="25" t="s">
        <v>6</v>
      </c>
      <c r="B9" s="61"/>
      <c r="C9" s="26"/>
      <c r="D9" s="26" t="s">
        <v>36</v>
      </c>
      <c r="E9" s="43"/>
      <c r="F9" s="45" t="s">
        <v>7</v>
      </c>
      <c r="G9" s="40"/>
      <c r="H9" s="50" t="s">
        <v>8</v>
      </c>
      <c r="I9" s="233" t="s">
        <v>37</v>
      </c>
      <c r="J9" s="234"/>
      <c r="K9" s="228" t="s">
        <v>7</v>
      </c>
      <c r="L9" s="229"/>
      <c r="M9" s="27" t="s">
        <v>8</v>
      </c>
    </row>
    <row r="10" spans="1:14" ht="15" thickBot="1" x14ac:dyDescent="0.25">
      <c r="A10" s="212" t="s">
        <v>35</v>
      </c>
      <c r="B10" s="213"/>
      <c r="C10" s="218"/>
      <c r="D10" s="44"/>
      <c r="F10" s="57" t="s">
        <v>38</v>
      </c>
      <c r="G10" s="58"/>
      <c r="H10" s="59"/>
      <c r="I10" s="214"/>
      <c r="J10" s="215"/>
      <c r="K10" s="48" t="s">
        <v>9</v>
      </c>
      <c r="L10" s="14"/>
      <c r="M10" s="15"/>
    </row>
    <row r="11" spans="1:14" ht="15" thickBot="1" x14ac:dyDescent="0.25">
      <c r="A11" s="212"/>
      <c r="B11" s="213"/>
      <c r="C11" s="218"/>
      <c r="D11" s="7"/>
      <c r="F11" s="57" t="s">
        <v>39</v>
      </c>
      <c r="G11" s="58"/>
      <c r="H11" s="59"/>
      <c r="I11" s="216"/>
      <c r="J11" s="217"/>
      <c r="K11" s="48" t="s">
        <v>10</v>
      </c>
      <c r="L11" s="14"/>
      <c r="M11" s="15"/>
    </row>
    <row r="12" spans="1:14" ht="15" thickBot="1" x14ac:dyDescent="0.25">
      <c r="A12" s="212"/>
      <c r="B12" s="213"/>
      <c r="C12" s="218"/>
      <c r="D12" s="7"/>
      <c r="F12" s="46" t="s">
        <v>11</v>
      </c>
      <c r="G12" s="41"/>
      <c r="H12" s="89"/>
      <c r="I12" s="51"/>
      <c r="J12" s="11"/>
      <c r="K12" s="48" t="s">
        <v>12</v>
      </c>
      <c r="L12" s="14"/>
      <c r="M12" s="15"/>
    </row>
    <row r="13" spans="1:14" ht="15" thickBot="1" x14ac:dyDescent="0.25">
      <c r="A13" s="212"/>
      <c r="B13" s="213"/>
      <c r="C13" s="218"/>
      <c r="D13" s="7"/>
      <c r="F13" s="57" t="s">
        <v>40</v>
      </c>
      <c r="G13" s="58"/>
      <c r="H13" s="59"/>
      <c r="I13" s="216"/>
      <c r="J13" s="217"/>
      <c r="K13" s="48" t="s">
        <v>13</v>
      </c>
      <c r="L13" s="14"/>
      <c r="M13" s="15"/>
    </row>
    <row r="14" spans="1:14" x14ac:dyDescent="0.2">
      <c r="A14" s="212"/>
      <c r="B14" s="213"/>
      <c r="C14" s="218"/>
      <c r="D14" s="7"/>
      <c r="F14" s="46" t="s">
        <v>14</v>
      </c>
      <c r="G14" s="41"/>
      <c r="H14" s="90"/>
      <c r="I14" s="64"/>
      <c r="J14" s="65"/>
      <c r="K14" s="14" t="s">
        <v>15</v>
      </c>
      <c r="L14" s="14"/>
      <c r="M14" s="15"/>
    </row>
    <row r="15" spans="1:14" ht="15" thickBot="1" x14ac:dyDescent="0.25">
      <c r="A15" s="212"/>
      <c r="B15" s="213"/>
      <c r="C15" s="218"/>
      <c r="D15" s="7"/>
      <c r="F15" s="46" t="s">
        <v>16</v>
      </c>
      <c r="G15" s="41"/>
      <c r="H15" s="17"/>
      <c r="K15" s="14" t="s">
        <v>17</v>
      </c>
      <c r="L15" s="14"/>
      <c r="M15" s="15"/>
    </row>
    <row r="16" spans="1:14" ht="15" thickBot="1" x14ac:dyDescent="0.25">
      <c r="A16" s="212"/>
      <c r="B16" s="213"/>
      <c r="C16" s="218"/>
      <c r="D16" s="7"/>
      <c r="F16" s="57" t="s">
        <v>41</v>
      </c>
      <c r="G16" s="58"/>
      <c r="H16" s="60"/>
      <c r="I16" s="216"/>
      <c r="J16" s="217"/>
      <c r="K16" s="48" t="s">
        <v>18</v>
      </c>
      <c r="L16" s="14"/>
      <c r="M16" s="15"/>
    </row>
    <row r="17" spans="1:14" ht="15" thickBot="1" x14ac:dyDescent="0.25">
      <c r="A17" s="212"/>
      <c r="B17" s="213"/>
      <c r="C17" s="218"/>
      <c r="D17" s="12"/>
      <c r="F17" s="47" t="s">
        <v>20</v>
      </c>
      <c r="G17" s="42"/>
      <c r="H17" s="49"/>
      <c r="I17" s="53"/>
      <c r="J17" s="52"/>
      <c r="K17" s="16" t="s">
        <v>21</v>
      </c>
      <c r="L17" s="16"/>
      <c r="M17" s="17"/>
    </row>
    <row r="18" spans="1:14" ht="15.75" customHeight="1" thickBot="1" x14ac:dyDescent="0.3">
      <c r="A18" s="28" t="s">
        <v>19</v>
      </c>
      <c r="B18" s="19"/>
      <c r="C18" s="18"/>
      <c r="D18" s="18"/>
      <c r="E18" s="29"/>
      <c r="F18" s="171" t="s">
        <v>74</v>
      </c>
      <c r="G18" s="172"/>
      <c r="H18" s="173"/>
      <c r="I18" s="88" t="s">
        <v>22</v>
      </c>
      <c r="J18" s="169"/>
      <c r="K18" s="169"/>
      <c r="L18" s="169"/>
      <c r="M18" s="170"/>
    </row>
    <row r="19" spans="1:14" ht="15" customHeight="1" thickBot="1" x14ac:dyDescent="0.25">
      <c r="A19" s="208" t="s">
        <v>27</v>
      </c>
      <c r="B19" s="209"/>
      <c r="C19" s="209"/>
      <c r="D19" s="210"/>
      <c r="E19" s="66" t="s">
        <v>28</v>
      </c>
      <c r="F19" s="195" t="s">
        <v>75</v>
      </c>
      <c r="G19" s="196"/>
      <c r="H19" s="197"/>
      <c r="I19" s="189" t="s">
        <v>73</v>
      </c>
      <c r="J19" s="190"/>
      <c r="K19" s="190"/>
      <c r="L19" s="190"/>
      <c r="M19" s="191"/>
    </row>
    <row r="20" spans="1:14" ht="14.25" customHeight="1" x14ac:dyDescent="0.2">
      <c r="A20" s="205" t="s">
        <v>52</v>
      </c>
      <c r="B20" s="206"/>
      <c r="C20" s="206"/>
      <c r="D20" s="207"/>
      <c r="E20" s="93">
        <v>1</v>
      </c>
      <c r="F20" s="198"/>
      <c r="G20" s="196"/>
      <c r="H20" s="197"/>
      <c r="I20" s="189"/>
      <c r="J20" s="190"/>
      <c r="K20" s="190"/>
      <c r="L20" s="190"/>
      <c r="M20" s="191"/>
    </row>
    <row r="21" spans="1:14" ht="14.25" customHeight="1" x14ac:dyDescent="0.2">
      <c r="A21" s="205"/>
      <c r="B21" s="206"/>
      <c r="C21" s="206"/>
      <c r="D21" s="207"/>
      <c r="E21" s="67"/>
      <c r="F21" s="198"/>
      <c r="G21" s="196"/>
      <c r="H21" s="197"/>
      <c r="I21" s="189"/>
      <c r="J21" s="190"/>
      <c r="K21" s="190"/>
      <c r="L21" s="190"/>
      <c r="M21" s="191"/>
    </row>
    <row r="22" spans="1:14" ht="15" customHeight="1" thickBot="1" x14ac:dyDescent="0.25">
      <c r="A22" s="205"/>
      <c r="B22" s="206"/>
      <c r="C22" s="206"/>
      <c r="D22" s="207"/>
      <c r="E22" s="30"/>
      <c r="F22" s="199"/>
      <c r="G22" s="200"/>
      <c r="H22" s="201"/>
      <c r="I22" s="192"/>
      <c r="J22" s="193"/>
      <c r="K22" s="193"/>
      <c r="L22" s="193"/>
      <c r="M22" s="194"/>
    </row>
    <row r="23" spans="1:14" ht="15" thickBot="1" x14ac:dyDescent="0.25">
      <c r="A23" s="7"/>
      <c r="B23" s="7"/>
      <c r="C23" s="243" t="s">
        <v>42</v>
      </c>
      <c r="D23" s="244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14" ht="15" thickBot="1" x14ac:dyDescent="0.25">
      <c r="A24" s="183" t="s">
        <v>49</v>
      </c>
      <c r="B24" s="184"/>
      <c r="C24" s="63" t="s">
        <v>43</v>
      </c>
      <c r="D24" s="31" t="s">
        <v>44</v>
      </c>
      <c r="E24" s="37" t="s">
        <v>45</v>
      </c>
      <c r="F24" s="38"/>
      <c r="G24" s="231" t="s">
        <v>46</v>
      </c>
      <c r="H24" s="250"/>
      <c r="I24" s="230" t="s">
        <v>47</v>
      </c>
      <c r="J24" s="231"/>
      <c r="K24" s="231"/>
      <c r="L24" s="231"/>
      <c r="M24" s="232"/>
    </row>
    <row r="25" spans="1:14" ht="15" customHeight="1" x14ac:dyDescent="0.2">
      <c r="A25" s="185"/>
      <c r="B25" s="186"/>
      <c r="C25" s="237"/>
      <c r="D25" s="239"/>
      <c r="E25" s="241"/>
      <c r="F25" s="39" t="s">
        <v>23</v>
      </c>
      <c r="G25" s="34" t="s">
        <v>67</v>
      </c>
      <c r="H25" s="113">
        <v>2021</v>
      </c>
      <c r="I25" s="35">
        <v>2022</v>
      </c>
      <c r="J25" s="32">
        <v>2023</v>
      </c>
      <c r="K25" s="32">
        <v>2024</v>
      </c>
      <c r="L25" s="32">
        <v>2025</v>
      </c>
      <c r="M25" s="36" t="s">
        <v>68</v>
      </c>
    </row>
    <row r="26" spans="1:14" x14ac:dyDescent="0.2">
      <c r="A26" s="185"/>
      <c r="B26" s="186"/>
      <c r="C26" s="238"/>
      <c r="D26" s="240"/>
      <c r="E26" s="242"/>
      <c r="F26" s="73" t="s">
        <v>50</v>
      </c>
      <c r="G26" s="74">
        <v>2</v>
      </c>
      <c r="H26" s="114">
        <v>3</v>
      </c>
      <c r="I26" s="76">
        <v>4</v>
      </c>
      <c r="J26" s="77">
        <v>5</v>
      </c>
      <c r="K26" s="77">
        <v>6</v>
      </c>
      <c r="L26" s="77">
        <v>7</v>
      </c>
      <c r="M26" s="75">
        <v>8</v>
      </c>
    </row>
    <row r="27" spans="1:14" x14ac:dyDescent="0.2">
      <c r="A27" s="187"/>
      <c r="B27" s="188"/>
      <c r="C27" s="235" t="s">
        <v>24</v>
      </c>
      <c r="D27" s="236"/>
      <c r="E27" s="175"/>
      <c r="F27" s="108">
        <f>+H27+I27+J27+K27+L27+M27+G27</f>
        <v>452478.68</v>
      </c>
      <c r="G27" s="99">
        <f>SUM(G28:G34)</f>
        <v>0</v>
      </c>
      <c r="H27" s="115">
        <f>SUM(H28:H34)</f>
        <v>6265.93</v>
      </c>
      <c r="I27" s="123">
        <f>+I28+I29+I30+I31+I32+I33+I34</f>
        <v>143726.52000000002</v>
      </c>
      <c r="J27" s="99">
        <f>+J28+J29+J30+J31+J32+J33+J34</f>
        <v>302486.23</v>
      </c>
      <c r="K27" s="123">
        <f>+K28+K29+K30+K31+K32+K33+K34</f>
        <v>0</v>
      </c>
      <c r="L27" s="123">
        <f>+L28+L29+L30+L31+L32+L33+L34</f>
        <v>0</v>
      </c>
      <c r="M27" s="123">
        <f>+M28+M29+M30+M31+M32+M33+M34</f>
        <v>0</v>
      </c>
      <c r="N27" s="141"/>
    </row>
    <row r="28" spans="1:14" x14ac:dyDescent="0.2">
      <c r="A28" s="70"/>
      <c r="B28" s="70"/>
      <c r="C28" s="71"/>
      <c r="D28" s="78" t="s">
        <v>51</v>
      </c>
      <c r="E28" s="160" t="s">
        <v>56</v>
      </c>
      <c r="F28" s="108">
        <f>+H28+I28+J28+K28+L28+M28+G28</f>
        <v>20290.71</v>
      </c>
      <c r="G28" s="100"/>
      <c r="H28" s="116"/>
      <c r="I28" s="124">
        <v>16171.12</v>
      </c>
      <c r="J28" s="100">
        <v>4119.59</v>
      </c>
      <c r="K28" s="82"/>
      <c r="L28" s="82"/>
      <c r="M28" s="125"/>
      <c r="N28" s="141"/>
    </row>
    <row r="29" spans="1:14" x14ac:dyDescent="0.2">
      <c r="A29" s="70"/>
      <c r="B29" s="70"/>
      <c r="C29" s="71"/>
      <c r="D29" s="72"/>
      <c r="E29" s="161" t="s">
        <v>59</v>
      </c>
      <c r="F29" s="108">
        <f t="shared" ref="F29:F34" si="0">+G29+H29+I29+J29+K29+L29+M29</f>
        <v>408680.60000000003</v>
      </c>
      <c r="G29" s="100"/>
      <c r="H29" s="116"/>
      <c r="I29" s="124">
        <v>120645.12999999999</v>
      </c>
      <c r="J29" s="100">
        <v>288035.47000000003</v>
      </c>
      <c r="K29" s="82"/>
      <c r="L29" s="82"/>
      <c r="M29" s="125"/>
      <c r="N29" s="141"/>
    </row>
    <row r="30" spans="1:14" x14ac:dyDescent="0.2">
      <c r="A30" s="70"/>
      <c r="B30" s="70"/>
      <c r="C30" s="71"/>
      <c r="D30" s="72"/>
      <c r="E30" s="162" t="s">
        <v>58</v>
      </c>
      <c r="F30" s="108">
        <f t="shared" si="0"/>
        <v>13190.88</v>
      </c>
      <c r="G30" s="101"/>
      <c r="H30" s="144"/>
      <c r="I30" s="124">
        <v>3905.32</v>
      </c>
      <c r="J30" s="100">
        <v>9285.56</v>
      </c>
      <c r="K30" s="146"/>
      <c r="L30" s="83"/>
      <c r="M30" s="127"/>
      <c r="N30" s="141"/>
    </row>
    <row r="31" spans="1:14" x14ac:dyDescent="0.2">
      <c r="A31" s="70"/>
      <c r="B31" s="70"/>
      <c r="C31" s="71"/>
      <c r="D31" s="72"/>
      <c r="E31" s="161" t="s">
        <v>61</v>
      </c>
      <c r="F31" s="108">
        <f t="shared" si="0"/>
        <v>10316.489999999931</v>
      </c>
      <c r="G31" s="100"/>
      <c r="H31" s="116">
        <v>6265.93</v>
      </c>
      <c r="I31" s="124">
        <v>3004.9500000000039</v>
      </c>
      <c r="J31" s="100">
        <v>1045.609999999926</v>
      </c>
      <c r="K31" s="82"/>
      <c r="L31" s="82"/>
      <c r="M31" s="125"/>
      <c r="N31" s="141"/>
    </row>
    <row r="32" spans="1:14" x14ac:dyDescent="0.2">
      <c r="A32" s="70"/>
      <c r="B32" s="70"/>
      <c r="C32" s="71"/>
      <c r="D32" s="72"/>
      <c r="E32" s="161" t="s">
        <v>63</v>
      </c>
      <c r="F32" s="108">
        <f t="shared" si="0"/>
        <v>0</v>
      </c>
      <c r="G32" s="155"/>
      <c r="H32" s="156"/>
      <c r="I32" s="157"/>
      <c r="J32" s="155"/>
      <c r="K32" s="158"/>
      <c r="L32" s="158"/>
      <c r="M32" s="159"/>
      <c r="N32" s="141"/>
    </row>
    <row r="33" spans="1:15" x14ac:dyDescent="0.2">
      <c r="A33" s="70"/>
      <c r="B33" s="70"/>
      <c r="C33" s="71"/>
      <c r="D33" s="72"/>
      <c r="E33" s="161"/>
      <c r="F33" s="108">
        <f t="shared" si="0"/>
        <v>0</v>
      </c>
      <c r="G33" s="155"/>
      <c r="H33" s="156"/>
      <c r="I33" s="157"/>
      <c r="J33" s="155"/>
      <c r="K33" s="158"/>
      <c r="L33" s="158"/>
      <c r="M33" s="159"/>
      <c r="N33" s="141"/>
    </row>
    <row r="34" spans="1:15" ht="15" thickBot="1" x14ac:dyDescent="0.25">
      <c r="A34" s="70"/>
      <c r="B34" s="70"/>
      <c r="C34" s="71"/>
      <c r="D34" s="72"/>
      <c r="E34" s="161"/>
      <c r="F34" s="108">
        <f t="shared" si="0"/>
        <v>0</v>
      </c>
      <c r="G34" s="102"/>
      <c r="H34" s="118"/>
      <c r="I34" s="128"/>
      <c r="J34" s="166"/>
      <c r="K34" s="84"/>
      <c r="L34" s="84"/>
      <c r="M34" s="129"/>
      <c r="N34" s="141"/>
    </row>
    <row r="35" spans="1:15" ht="15.75" thickTop="1" thickBot="1" x14ac:dyDescent="0.25">
      <c r="A35" s="7"/>
      <c r="B35" s="7"/>
      <c r="C35" s="247" t="s">
        <v>25</v>
      </c>
      <c r="D35" s="248"/>
      <c r="E35" s="249"/>
      <c r="F35" s="108">
        <f>+H35+I35+J35+K35+L35+M35+G35</f>
        <v>452478.67676666664</v>
      </c>
      <c r="G35" s="79">
        <f>G36+G45</f>
        <v>0</v>
      </c>
      <c r="H35" s="130">
        <v>6265.93</v>
      </c>
      <c r="I35" s="130">
        <v>143726.51676666667</v>
      </c>
      <c r="J35" s="130">
        <v>302486.23</v>
      </c>
      <c r="K35" s="79">
        <f>K36+K45</f>
        <v>0</v>
      </c>
      <c r="L35" s="79">
        <f>L36+L45</f>
        <v>0</v>
      </c>
      <c r="M35" s="131">
        <f>M36+M45</f>
        <v>0</v>
      </c>
      <c r="N35" s="141"/>
      <c r="O35" s="94"/>
    </row>
    <row r="36" spans="1:15" ht="15.75" customHeight="1" thickBot="1" x14ac:dyDescent="0.3">
      <c r="A36" s="256" t="s">
        <v>48</v>
      </c>
      <c r="B36" s="257"/>
      <c r="C36" s="222" t="s">
        <v>31</v>
      </c>
      <c r="D36" s="203"/>
      <c r="E36" s="227"/>
      <c r="F36" s="109">
        <f t="shared" ref="F36:F57" si="1">SUM(G36:M36)</f>
        <v>201330.26000000004</v>
      </c>
      <c r="G36" s="103">
        <f t="shared" ref="G36:M36" si="2">SUM(G37:G44)</f>
        <v>0</v>
      </c>
      <c r="H36" s="119">
        <v>0</v>
      </c>
      <c r="I36" s="132">
        <v>66268.510000000009</v>
      </c>
      <c r="J36" s="80">
        <v>135061.75000000003</v>
      </c>
      <c r="K36" s="80">
        <f t="shared" si="2"/>
        <v>0</v>
      </c>
      <c r="L36" s="80">
        <f t="shared" si="2"/>
        <v>0</v>
      </c>
      <c r="M36" s="133">
        <f t="shared" si="2"/>
        <v>0</v>
      </c>
      <c r="N36" s="141"/>
      <c r="O36" s="94"/>
    </row>
    <row r="37" spans="1:15" ht="15" x14ac:dyDescent="0.25">
      <c r="A37" s="185"/>
      <c r="B37" s="186"/>
      <c r="C37" s="251" t="s">
        <v>66</v>
      </c>
      <c r="D37" s="252"/>
      <c r="E37" s="253"/>
      <c r="F37" s="110"/>
      <c r="G37" s="104"/>
      <c r="H37" s="120"/>
      <c r="I37" s="134"/>
      <c r="J37" s="85"/>
      <c r="K37" s="85"/>
      <c r="L37" s="85"/>
      <c r="M37" s="135"/>
      <c r="N37" s="141"/>
      <c r="O37" s="95"/>
    </row>
    <row r="38" spans="1:15" ht="15" customHeight="1" x14ac:dyDescent="0.2">
      <c r="A38" s="185"/>
      <c r="B38" s="186"/>
      <c r="C38" s="175" t="s">
        <v>65</v>
      </c>
      <c r="D38" s="176"/>
      <c r="E38" s="176"/>
      <c r="F38" s="110">
        <f t="shared" si="1"/>
        <v>9942.44</v>
      </c>
      <c r="G38" s="101"/>
      <c r="H38" s="117"/>
      <c r="I38" s="145">
        <v>7923.84</v>
      </c>
      <c r="J38" s="146">
        <v>2018.6</v>
      </c>
      <c r="K38" s="146"/>
      <c r="L38" s="83"/>
      <c r="M38" s="127"/>
      <c r="N38" s="141"/>
      <c r="O38" s="95"/>
    </row>
    <row r="39" spans="1:15" ht="15" customHeight="1" x14ac:dyDescent="0.2">
      <c r="A39" s="185"/>
      <c r="B39" s="186"/>
      <c r="C39" s="96"/>
      <c r="D39" s="140"/>
      <c r="E39" s="140" t="s">
        <v>59</v>
      </c>
      <c r="F39" s="110">
        <f>+H39+I39</f>
        <v>53713.49</v>
      </c>
      <c r="G39" s="101"/>
      <c r="H39" s="117"/>
      <c r="I39" s="145">
        <v>53713.49</v>
      </c>
      <c r="J39" s="146">
        <v>128291.74</v>
      </c>
      <c r="K39" s="146"/>
      <c r="L39" s="83"/>
      <c r="M39" s="127"/>
      <c r="N39" s="141"/>
      <c r="O39" s="95"/>
    </row>
    <row r="40" spans="1:15" x14ac:dyDescent="0.2">
      <c r="A40" s="185"/>
      <c r="B40" s="186"/>
      <c r="C40" s="175" t="s">
        <v>58</v>
      </c>
      <c r="D40" s="176"/>
      <c r="E40" s="176"/>
      <c r="F40" s="110">
        <f>+I40+J40+K40</f>
        <v>6021.93</v>
      </c>
      <c r="G40" s="101"/>
      <c r="H40" s="117"/>
      <c r="I40" s="145">
        <v>1782.87</v>
      </c>
      <c r="J40" s="146">
        <v>4239.0600000000004</v>
      </c>
      <c r="K40" s="146"/>
      <c r="L40" s="83"/>
      <c r="M40" s="127"/>
      <c r="N40" s="141"/>
      <c r="O40" s="95"/>
    </row>
    <row r="41" spans="1:15" x14ac:dyDescent="0.2">
      <c r="A41" s="185"/>
      <c r="B41" s="186"/>
      <c r="C41" s="254" t="s">
        <v>62</v>
      </c>
      <c r="D41" s="255"/>
      <c r="E41" s="255"/>
      <c r="F41" s="110">
        <f t="shared" si="1"/>
        <v>3360.66</v>
      </c>
      <c r="G41" s="101"/>
      <c r="H41" s="117"/>
      <c r="I41" s="145">
        <v>2848.31</v>
      </c>
      <c r="J41" s="168">
        <v>512.35</v>
      </c>
      <c r="K41" s="146"/>
      <c r="L41" s="83"/>
      <c r="M41" s="127"/>
      <c r="N41" s="141"/>
      <c r="O41" s="95"/>
    </row>
    <row r="42" spans="1:15" x14ac:dyDescent="0.2">
      <c r="A42" s="185"/>
      <c r="B42" s="186"/>
      <c r="C42" s="96"/>
      <c r="D42" s="140"/>
      <c r="E42" s="140" t="s">
        <v>63</v>
      </c>
      <c r="F42" s="165"/>
      <c r="G42" s="106"/>
      <c r="H42" s="122"/>
      <c r="I42" s="149"/>
      <c r="J42" s="150"/>
      <c r="K42" s="150"/>
      <c r="L42" s="98"/>
      <c r="M42" s="137"/>
      <c r="N42" s="141"/>
      <c r="O42" s="95"/>
    </row>
    <row r="43" spans="1:15" x14ac:dyDescent="0.2">
      <c r="A43" s="185"/>
      <c r="B43" s="186"/>
      <c r="C43" s="154"/>
      <c r="D43" s="72"/>
      <c r="E43" s="72"/>
      <c r="F43" s="139"/>
      <c r="G43" s="106"/>
      <c r="H43" s="122"/>
      <c r="I43" s="149"/>
      <c r="J43" s="150"/>
      <c r="K43" s="150"/>
      <c r="L43" s="98"/>
      <c r="M43" s="137"/>
      <c r="N43" s="141"/>
      <c r="O43" s="95"/>
    </row>
    <row r="44" spans="1:15" ht="15" thickBot="1" x14ac:dyDescent="0.25">
      <c r="A44" s="185"/>
      <c r="B44" s="186"/>
      <c r="C44" s="177"/>
      <c r="D44" s="178"/>
      <c r="E44" s="178"/>
      <c r="F44" s="111">
        <f t="shared" si="1"/>
        <v>0</v>
      </c>
      <c r="G44" s="105"/>
      <c r="H44" s="121"/>
      <c r="I44" s="147"/>
      <c r="J44" s="148"/>
      <c r="K44" s="148"/>
      <c r="L44" s="97"/>
      <c r="M44" s="136"/>
      <c r="N44" s="141"/>
      <c r="O44" s="95"/>
    </row>
    <row r="45" spans="1:15" ht="15.75" thickBot="1" x14ac:dyDescent="0.3">
      <c r="A45" s="179" t="s">
        <v>29</v>
      </c>
      <c r="B45" s="180"/>
      <c r="C45" s="202" t="s">
        <v>30</v>
      </c>
      <c r="D45" s="203"/>
      <c r="E45" s="204"/>
      <c r="F45" s="109">
        <f t="shared" si="1"/>
        <v>10533.766766666666</v>
      </c>
      <c r="G45" s="103">
        <f t="shared" ref="G45:M45" si="3">SUM(G46:G52)</f>
        <v>0</v>
      </c>
      <c r="H45" s="119">
        <v>6265.93</v>
      </c>
      <c r="I45" s="132">
        <v>749.70676666666623</v>
      </c>
      <c r="J45" s="80">
        <v>3518.1299999999997</v>
      </c>
      <c r="K45" s="80">
        <f t="shared" si="3"/>
        <v>0</v>
      </c>
      <c r="L45" s="80">
        <f t="shared" si="3"/>
        <v>0</v>
      </c>
      <c r="M45" s="133">
        <f t="shared" si="3"/>
        <v>0</v>
      </c>
      <c r="N45" s="141"/>
    </row>
    <row r="46" spans="1:15" ht="15" x14ac:dyDescent="0.25">
      <c r="A46" s="181"/>
      <c r="B46" s="182"/>
      <c r="C46" s="174" t="s">
        <v>57</v>
      </c>
      <c r="D46" s="174"/>
      <c r="E46" s="174"/>
      <c r="F46" s="110">
        <f t="shared" si="1"/>
        <v>0</v>
      </c>
      <c r="G46" s="107"/>
      <c r="H46" s="151"/>
      <c r="I46" s="152"/>
      <c r="J46" s="153"/>
      <c r="K46" s="153"/>
      <c r="L46" s="86"/>
      <c r="M46" s="138"/>
      <c r="N46" s="141"/>
    </row>
    <row r="47" spans="1:15" x14ac:dyDescent="0.2">
      <c r="A47" s="181"/>
      <c r="B47" s="182"/>
      <c r="C47" s="175" t="s">
        <v>59</v>
      </c>
      <c r="D47" s="176"/>
      <c r="E47" s="176"/>
      <c r="F47" s="110">
        <f t="shared" si="1"/>
        <v>0</v>
      </c>
      <c r="G47" s="101"/>
      <c r="H47" s="144"/>
      <c r="I47" s="152"/>
      <c r="J47" s="153"/>
      <c r="K47" s="146"/>
      <c r="L47" s="83"/>
      <c r="M47" s="127"/>
      <c r="N47" s="141"/>
    </row>
    <row r="48" spans="1:15" x14ac:dyDescent="0.2">
      <c r="A48" s="181"/>
      <c r="B48" s="182"/>
      <c r="C48" s="175" t="s">
        <v>58</v>
      </c>
      <c r="D48" s="176"/>
      <c r="E48" s="176"/>
      <c r="F48" s="110">
        <f t="shared" si="1"/>
        <v>4167.8367666666654</v>
      </c>
      <c r="G48" s="101"/>
      <c r="H48" s="144"/>
      <c r="I48" s="152">
        <v>749.70676666666623</v>
      </c>
      <c r="J48" s="153">
        <v>3418.1299999999997</v>
      </c>
      <c r="K48" s="146"/>
      <c r="L48" s="83"/>
      <c r="M48" s="127"/>
      <c r="N48" s="141"/>
    </row>
    <row r="49" spans="1:16" x14ac:dyDescent="0.2">
      <c r="A49" s="181"/>
      <c r="B49" s="182"/>
      <c r="C49" s="175" t="s">
        <v>60</v>
      </c>
      <c r="D49" s="176"/>
      <c r="E49" s="176"/>
      <c r="F49" s="110">
        <f t="shared" si="1"/>
        <v>6365.93</v>
      </c>
      <c r="G49" s="101"/>
      <c r="H49" s="144">
        <v>6265.93</v>
      </c>
      <c r="I49" s="152">
        <v>0</v>
      </c>
      <c r="J49" s="153">
        <v>100</v>
      </c>
      <c r="K49" s="146"/>
      <c r="L49" s="83"/>
      <c r="M49" s="127"/>
      <c r="N49" s="141"/>
    </row>
    <row r="50" spans="1:16" x14ac:dyDescent="0.2">
      <c r="A50" s="181"/>
      <c r="B50" s="182"/>
      <c r="C50" s="163"/>
      <c r="D50" s="8"/>
      <c r="E50" s="164" t="s">
        <v>63</v>
      </c>
      <c r="F50" s="110">
        <f>SUM(G50:M50)</f>
        <v>0</v>
      </c>
      <c r="G50" s="101"/>
      <c r="H50" s="144"/>
      <c r="I50" s="145"/>
      <c r="J50" s="146"/>
      <c r="K50" s="146"/>
      <c r="L50" s="83"/>
      <c r="M50" s="127"/>
      <c r="N50" s="141"/>
    </row>
    <row r="51" spans="1:16" x14ac:dyDescent="0.2">
      <c r="A51" s="181"/>
      <c r="B51" s="182"/>
      <c r="E51" s="72"/>
      <c r="F51" s="110"/>
      <c r="G51" s="101"/>
      <c r="H51" s="144"/>
      <c r="I51" s="145"/>
      <c r="J51" s="146"/>
      <c r="K51" s="146"/>
      <c r="L51" s="83"/>
      <c r="M51" s="127"/>
      <c r="N51" s="141"/>
    </row>
    <row r="52" spans="1:16" ht="15" thickBot="1" x14ac:dyDescent="0.25">
      <c r="A52" s="181"/>
      <c r="B52" s="182"/>
      <c r="C52" s="177"/>
      <c r="D52" s="178"/>
      <c r="E52" s="178"/>
      <c r="F52" s="110">
        <f t="shared" si="1"/>
        <v>0</v>
      </c>
      <c r="G52" s="101"/>
      <c r="H52" s="117"/>
      <c r="I52" s="126"/>
      <c r="J52" s="83"/>
      <c r="K52" s="83"/>
      <c r="L52" s="83"/>
      <c r="M52" s="127"/>
      <c r="N52" s="141"/>
    </row>
    <row r="53" spans="1:16" ht="15.75" thickBot="1" x14ac:dyDescent="0.3">
      <c r="A53" s="179" t="s">
        <v>79</v>
      </c>
      <c r="B53" s="180"/>
      <c r="C53" s="202" t="s">
        <v>77</v>
      </c>
      <c r="D53" s="203"/>
      <c r="E53" s="204"/>
      <c r="F53" s="109">
        <f t="shared" si="1"/>
        <v>240614.64999999994</v>
      </c>
      <c r="G53" s="103">
        <f t="shared" ref="G53:M53" si="4">SUM(G54:G60)</f>
        <v>0</v>
      </c>
      <c r="H53" s="119">
        <v>0</v>
      </c>
      <c r="I53" s="132">
        <v>76708.299999999988</v>
      </c>
      <c r="J53" s="80">
        <v>163906.34999999995</v>
      </c>
      <c r="K53" s="80">
        <f t="shared" si="4"/>
        <v>0</v>
      </c>
      <c r="L53" s="80">
        <f t="shared" si="4"/>
        <v>0</v>
      </c>
      <c r="M53" s="133">
        <f t="shared" si="4"/>
        <v>0</v>
      </c>
      <c r="N53" s="141"/>
    </row>
    <row r="54" spans="1:16" ht="15" x14ac:dyDescent="0.25">
      <c r="A54" s="181"/>
      <c r="B54" s="182"/>
      <c r="C54" s="174" t="s">
        <v>78</v>
      </c>
      <c r="D54" s="174"/>
      <c r="E54" s="174"/>
      <c r="F54" s="110">
        <f t="shared" si="1"/>
        <v>10348.26</v>
      </c>
      <c r="G54" s="107"/>
      <c r="H54" s="151"/>
      <c r="I54" s="152">
        <v>8247.27</v>
      </c>
      <c r="J54" s="152">
        <v>2100.9900000000002</v>
      </c>
      <c r="K54" s="153"/>
      <c r="L54" s="86"/>
      <c r="M54" s="138"/>
      <c r="O54"/>
      <c r="P54"/>
    </row>
    <row r="55" spans="1:16" x14ac:dyDescent="0.2">
      <c r="A55" s="181"/>
      <c r="B55" s="182"/>
      <c r="C55" s="175" t="s">
        <v>59</v>
      </c>
      <c r="D55" s="176"/>
      <c r="E55" s="176"/>
      <c r="F55" s="110">
        <f t="shared" si="1"/>
        <v>226675.37000000002</v>
      </c>
      <c r="G55" s="101"/>
      <c r="H55" s="144"/>
      <c r="I55" s="152">
        <v>66931.639999999985</v>
      </c>
      <c r="J55" s="152">
        <v>159743.73000000004</v>
      </c>
      <c r="K55" s="146"/>
      <c r="L55" s="83"/>
      <c r="M55" s="127"/>
      <c r="O55"/>
      <c r="P55"/>
    </row>
    <row r="56" spans="1:16" x14ac:dyDescent="0.2">
      <c r="A56" s="181"/>
      <c r="B56" s="182"/>
      <c r="C56" s="175" t="s">
        <v>58</v>
      </c>
      <c r="D56" s="176"/>
      <c r="E56" s="176"/>
      <c r="F56" s="110">
        <f t="shared" si="1"/>
        <v>3001.1099999999997</v>
      </c>
      <c r="G56" s="101"/>
      <c r="H56" s="144"/>
      <c r="I56" s="152">
        <v>1372.74</v>
      </c>
      <c r="J56" s="152">
        <v>1628.3699999999994</v>
      </c>
      <c r="K56" s="146"/>
      <c r="L56" s="83"/>
      <c r="M56" s="127"/>
      <c r="O56"/>
      <c r="P56"/>
    </row>
    <row r="57" spans="1:16" x14ac:dyDescent="0.2">
      <c r="A57" s="181"/>
      <c r="B57" s="182"/>
      <c r="C57" s="175" t="s">
        <v>60</v>
      </c>
      <c r="D57" s="176"/>
      <c r="E57" s="176"/>
      <c r="F57" s="110">
        <f t="shared" si="1"/>
        <v>589.90999999992596</v>
      </c>
      <c r="G57" s="101"/>
      <c r="H57" s="144"/>
      <c r="I57" s="152">
        <v>156.65</v>
      </c>
      <c r="J57" s="152">
        <v>433.25999999992598</v>
      </c>
      <c r="K57" s="146"/>
      <c r="L57" s="83"/>
      <c r="M57" s="127"/>
      <c r="O57"/>
      <c r="P57"/>
    </row>
    <row r="58" spans="1:16" x14ac:dyDescent="0.2">
      <c r="A58" s="181"/>
      <c r="B58" s="182"/>
      <c r="C58" s="163"/>
      <c r="D58" s="8"/>
      <c r="E58" s="164" t="s">
        <v>63</v>
      </c>
      <c r="F58" s="110">
        <f>SUM(G58:M58)</f>
        <v>0</v>
      </c>
      <c r="G58" s="101"/>
      <c r="H58" s="144"/>
      <c r="I58" s="145"/>
      <c r="J58" s="146"/>
      <c r="K58" s="146"/>
      <c r="L58" s="83"/>
      <c r="M58" s="127"/>
      <c r="O58"/>
      <c r="P58"/>
    </row>
    <row r="59" spans="1:16" customFormat="1" x14ac:dyDescent="0.2">
      <c r="A59" s="181"/>
      <c r="B59" s="182"/>
      <c r="C59" s="10"/>
      <c r="D59" s="10"/>
      <c r="E59" s="72"/>
      <c r="F59" s="110"/>
      <c r="G59" s="101"/>
      <c r="H59" s="144"/>
      <c r="I59" s="145"/>
      <c r="J59" s="146"/>
      <c r="K59" s="146"/>
      <c r="L59" s="83"/>
      <c r="M59" s="127"/>
    </row>
    <row r="60" spans="1:16" customFormat="1" ht="15" thickBot="1" x14ac:dyDescent="0.25">
      <c r="A60" s="181"/>
      <c r="B60" s="182"/>
      <c r="C60" s="177"/>
      <c r="D60" s="178"/>
      <c r="E60" s="178"/>
      <c r="F60" s="110">
        <f>SUM(G60:M60)</f>
        <v>0</v>
      </c>
      <c r="G60" s="101"/>
      <c r="H60" s="117"/>
      <c r="I60" s="126"/>
      <c r="J60" s="83"/>
      <c r="K60" s="83"/>
      <c r="L60" s="83"/>
      <c r="M60" s="127"/>
    </row>
    <row r="61" spans="1:16" customFormat="1" ht="15.75" thickBot="1" x14ac:dyDescent="0.3">
      <c r="A61" s="8"/>
      <c r="B61" s="68"/>
      <c r="C61" s="222" t="s">
        <v>26</v>
      </c>
      <c r="D61" s="203"/>
      <c r="E61" s="204"/>
      <c r="F61" s="112">
        <f>F36+F45+F53-F27</f>
        <v>-3.2333333510905504E-3</v>
      </c>
      <c r="G61" s="112">
        <f t="shared" ref="G61:M61" si="5">G36+G45+G53-G27</f>
        <v>0</v>
      </c>
      <c r="H61" s="112">
        <f t="shared" si="5"/>
        <v>0</v>
      </c>
      <c r="I61" s="112">
        <f t="shared" si="5"/>
        <v>-3.2333333510905504E-3</v>
      </c>
      <c r="J61" s="112">
        <f t="shared" si="5"/>
        <v>0</v>
      </c>
      <c r="K61" s="112">
        <f t="shared" si="5"/>
        <v>0</v>
      </c>
      <c r="L61" s="112">
        <f t="shared" si="5"/>
        <v>0</v>
      </c>
      <c r="M61" s="112">
        <f t="shared" si="5"/>
        <v>0</v>
      </c>
    </row>
    <row r="62" spans="1:16" customFormat="1" ht="15" x14ac:dyDescent="0.2">
      <c r="A62" s="22" t="s">
        <v>53</v>
      </c>
      <c r="B62" s="62"/>
      <c r="C62" s="56"/>
      <c r="D62" s="33" t="s">
        <v>69</v>
      </c>
      <c r="E62" s="7"/>
      <c r="F62" s="7"/>
      <c r="G62" s="7"/>
      <c r="H62" s="7"/>
      <c r="I62" s="7"/>
      <c r="J62" s="7"/>
      <c r="K62" s="7"/>
      <c r="L62" s="7"/>
      <c r="M62" s="21"/>
    </row>
    <row r="63" spans="1:16" customFormat="1" ht="15" x14ac:dyDescent="0.2">
      <c r="A63" s="22" t="s">
        <v>54</v>
      </c>
      <c r="B63" s="62"/>
      <c r="C63" s="10"/>
      <c r="D63" s="33" t="s">
        <v>69</v>
      </c>
      <c r="E63" s="7"/>
      <c r="F63" s="7"/>
      <c r="G63" s="7"/>
      <c r="H63" s="7"/>
      <c r="I63" s="7"/>
      <c r="J63" s="7"/>
      <c r="K63" s="7"/>
      <c r="L63" s="7"/>
      <c r="M63" s="21"/>
    </row>
    <row r="64" spans="1:16" customFormat="1" x14ac:dyDescent="0.2">
      <c r="A64" s="20"/>
      <c r="B64" s="10"/>
      <c r="C64" s="87" t="s">
        <v>55</v>
      </c>
      <c r="D64" s="91" t="s">
        <v>70</v>
      </c>
      <c r="E64" s="7"/>
      <c r="F64" s="7"/>
      <c r="G64" s="142"/>
      <c r="H64" s="7"/>
      <c r="I64" s="7"/>
      <c r="J64" s="7"/>
      <c r="K64" s="7"/>
      <c r="L64" s="7"/>
      <c r="M64" s="21"/>
    </row>
    <row r="65" spans="1:13" customFormat="1" x14ac:dyDescent="0.2">
      <c r="A65" s="20"/>
      <c r="B65" s="10"/>
      <c r="C65" s="87" t="s">
        <v>71</v>
      </c>
      <c r="D65" s="92"/>
      <c r="E65" s="7"/>
      <c r="F65" s="7"/>
      <c r="G65" s="142"/>
      <c r="H65" s="7"/>
      <c r="I65" s="7"/>
      <c r="J65" s="7"/>
      <c r="K65" s="7"/>
      <c r="L65" s="7"/>
      <c r="M65" s="21"/>
    </row>
    <row r="66" spans="1:13" customFormat="1" ht="15" x14ac:dyDescent="0.25">
      <c r="A66" s="219" t="s">
        <v>72</v>
      </c>
      <c r="B66" s="220"/>
      <c r="C66" s="220"/>
      <c r="D66" s="221"/>
      <c r="E66" s="6"/>
      <c r="F66" s="6"/>
      <c r="G66" s="143"/>
      <c r="H66" s="6"/>
      <c r="I66" s="6"/>
      <c r="J66" s="6"/>
      <c r="K66" s="6"/>
      <c r="L66" s="6"/>
      <c r="M66" s="23"/>
    </row>
    <row r="67" spans="1:13" customFormat="1" x14ac:dyDescent="0.2"/>
    <row r="68" spans="1:13" customFormat="1" x14ac:dyDescent="0.2"/>
    <row r="69" spans="1:13" customFormat="1" x14ac:dyDescent="0.2"/>
    <row r="70" spans="1:13" customFormat="1" x14ac:dyDescent="0.2"/>
    <row r="71" spans="1:13" customFormat="1" x14ac:dyDescent="0.2"/>
    <row r="72" spans="1:13" customFormat="1" x14ac:dyDescent="0.2"/>
    <row r="73" spans="1:13" customFormat="1" x14ac:dyDescent="0.2"/>
    <row r="74" spans="1:13" customFormat="1" x14ac:dyDescent="0.2"/>
    <row r="75" spans="1:13" customFormat="1" x14ac:dyDescent="0.2"/>
    <row r="76" spans="1:13" customFormat="1" x14ac:dyDescent="0.2"/>
    <row r="77" spans="1:13" customFormat="1" x14ac:dyDescent="0.2"/>
    <row r="78" spans="1:13" customFormat="1" x14ac:dyDescent="0.2"/>
    <row r="79" spans="1:13" customFormat="1" x14ac:dyDescent="0.2"/>
    <row r="80" spans="1:13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</sheetData>
  <mergeCells count="58">
    <mergeCell ref="A1:M1"/>
    <mergeCell ref="K3:K4"/>
    <mergeCell ref="A5:C5"/>
    <mergeCell ref="A6:C6"/>
    <mergeCell ref="A7:C7"/>
    <mergeCell ref="A8:C8"/>
    <mergeCell ref="I9:J9"/>
    <mergeCell ref="K9:L9"/>
    <mergeCell ref="A10:C10"/>
    <mergeCell ref="I10:J10"/>
    <mergeCell ref="A11:C11"/>
    <mergeCell ref="I11:J11"/>
    <mergeCell ref="A12:C12"/>
    <mergeCell ref="A13:C13"/>
    <mergeCell ref="I13:J13"/>
    <mergeCell ref="A14:C14"/>
    <mergeCell ref="A15:C15"/>
    <mergeCell ref="A16:C16"/>
    <mergeCell ref="I16:J16"/>
    <mergeCell ref="A17:C17"/>
    <mergeCell ref="A19:D19"/>
    <mergeCell ref="F19:H22"/>
    <mergeCell ref="I19:M22"/>
    <mergeCell ref="A20:D20"/>
    <mergeCell ref="A21:D21"/>
    <mergeCell ref="A22:D22"/>
    <mergeCell ref="C23:M23"/>
    <mergeCell ref="A24:B27"/>
    <mergeCell ref="G24:H24"/>
    <mergeCell ref="I24:M24"/>
    <mergeCell ref="C25:C26"/>
    <mergeCell ref="D25:D26"/>
    <mergeCell ref="E25:E26"/>
    <mergeCell ref="C27:E27"/>
    <mergeCell ref="C35:E35"/>
    <mergeCell ref="A36:B44"/>
    <mergeCell ref="C36:E36"/>
    <mergeCell ref="C37:E37"/>
    <mergeCell ref="C38:E38"/>
    <mergeCell ref="C40:E40"/>
    <mergeCell ref="C41:E41"/>
    <mergeCell ref="C44:E44"/>
    <mergeCell ref="A45:B52"/>
    <mergeCell ref="C45:E45"/>
    <mergeCell ref="C46:E46"/>
    <mergeCell ref="C47:E47"/>
    <mergeCell ref="C48:E48"/>
    <mergeCell ref="C49:E49"/>
    <mergeCell ref="C52:E52"/>
    <mergeCell ref="C61:E61"/>
    <mergeCell ref="A66:D66"/>
    <mergeCell ref="A53:B60"/>
    <mergeCell ref="C53:E53"/>
    <mergeCell ref="C54:E54"/>
    <mergeCell ref="C55:E55"/>
    <mergeCell ref="C56:E56"/>
    <mergeCell ref="C57:E57"/>
    <mergeCell ref="C60:E60"/>
  </mergeCells>
  <pageMargins left="0.7" right="0.7" top="0.75" bottom="0.75" header="0.3" footer="0.3"/>
  <pageSetup paperSize="9" scale="46" orientation="portrait" r:id="rId1"/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4</xdr:col>
                    <xdr:colOff>638175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4</xdr:col>
                    <xdr:colOff>638175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4</xdr:col>
                    <xdr:colOff>638175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6</xdr:col>
                    <xdr:colOff>342900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4</xdr:col>
                    <xdr:colOff>638175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6</xdr:col>
                    <xdr:colOff>542925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4</xdr:col>
                    <xdr:colOff>638175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4</xdr:col>
                    <xdr:colOff>638175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1</xdr:col>
                    <xdr:colOff>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1</xdr:col>
                    <xdr:colOff>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1</xdr:col>
                    <xdr:colOff>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1</xdr:col>
                    <xdr:colOff>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1</xdr:col>
                    <xdr:colOff>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1</xdr:col>
                    <xdr:colOff>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12</xdr:col>
                    <xdr:colOff>638175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12</xdr:col>
                    <xdr:colOff>638175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12</xdr:col>
                    <xdr:colOff>638175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13</xdr:col>
                    <xdr:colOff>276225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638175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12</xdr:col>
                    <xdr:colOff>638175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8</vt:i4>
      </vt:variant>
    </vt:vector>
  </HeadingPairs>
  <TitlesOfParts>
    <vt:vector size="18" baseType="lpstr">
      <vt:lpstr>obrazec 3 - Skupaj</vt:lpstr>
      <vt:lpstr>KC Ravne</vt:lpstr>
      <vt:lpstr>OŠ Prežihovega Voranca</vt:lpstr>
      <vt:lpstr>DTK</vt:lpstr>
      <vt:lpstr>ZD Ravne - nova stavba</vt:lpstr>
      <vt:lpstr>OŠ Koroški jeklarji</vt:lpstr>
      <vt:lpstr>POŠ Kotlje</vt:lpstr>
      <vt:lpstr>Vrtec Levi devžej</vt:lpstr>
      <vt:lpstr>Mesta hiša Ravne</vt:lpstr>
      <vt:lpstr>Bivši SDK</vt:lpstr>
      <vt:lpstr>'Bivši SDK'!Področje_tiskanja</vt:lpstr>
      <vt:lpstr>DTK!Področje_tiskanja</vt:lpstr>
      <vt:lpstr>'Mesta hiša Ravne'!Področje_tiskanja</vt:lpstr>
      <vt:lpstr>'obrazec 3 - Skupaj'!Področje_tiskanja</vt:lpstr>
      <vt:lpstr>'OŠ Koroški jeklarji'!Področje_tiskanja</vt:lpstr>
      <vt:lpstr>'POŠ Kotlje'!Področje_tiskanja</vt:lpstr>
      <vt:lpstr>'Vrtec Levi devžej'!Področje_tiskanja</vt:lpstr>
      <vt:lpstr>'ZD Ravne - nova stavba'!Področje_tiskanja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user</cp:lastModifiedBy>
  <cp:lastPrinted>2019-09-16T10:20:18Z</cp:lastPrinted>
  <dcterms:created xsi:type="dcterms:W3CDTF">2008-03-28T10:51:31Z</dcterms:created>
  <dcterms:modified xsi:type="dcterms:W3CDTF">2021-11-11T11:49:04Z</dcterms:modified>
</cp:coreProperties>
</file>