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orabniki\Simona\Documents\SEJE OBČINSKEGA SVETA\SEJE OBČINSKEGA SVETA 2018-2022\21. SEJA\GRADIVO\"/>
    </mc:Choice>
  </mc:AlternateContent>
  <xr:revisionPtr revIDLastSave="0" documentId="8_{D875C2B1-DC9F-48E4-83F4-162DC81A4A5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LPŠ 2020" sheetId="4" r:id="rId1"/>
    <sheet name="LPŠ 2021" sheetId="7" r:id="rId2"/>
    <sheet name="merila 2020" sheetId="6" state="hidden" r:id="rId3"/>
    <sheet name="LPŠ 2022" sheetId="9" r:id="rId4"/>
    <sheet name="MERILA-2022" sheetId="8" r:id="rId5"/>
  </sheets>
  <definedNames>
    <definedName name="_xlnm.Print_Area" localSheetId="0">'LPŠ 2020'!$A$1:$H$37</definedName>
    <definedName name="_xlnm.Print_Area" localSheetId="1">'LPŠ 2021'!$A$1:$H$35</definedName>
    <definedName name="_xlnm.Print_Area" localSheetId="3">'LPŠ 2022'!$A$1:$I$53</definedName>
    <definedName name="_xlnm.Print_Area" localSheetId="2">'merila 2020'!$A$1:$I$132</definedName>
    <definedName name="_xlnm.Print_Area" localSheetId="4">'MERILA-2022'!$A$1:$H$174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9" l="1"/>
  <c r="F29" i="9" s="1"/>
  <c r="E22" i="9"/>
  <c r="F21" i="9" s="1"/>
  <c r="E35" i="7"/>
  <c r="F10" i="9" l="1"/>
  <c r="F17" i="9"/>
  <c r="F18" i="9"/>
  <c r="F19" i="9"/>
  <c r="E34" i="9"/>
  <c r="F26" i="9"/>
  <c r="F31" i="9"/>
  <c r="F23" i="9"/>
  <c r="F27" i="9"/>
  <c r="F32" i="9"/>
  <c r="F11" i="9"/>
  <c r="F20" i="9"/>
  <c r="F24" i="9"/>
  <c r="F28" i="9"/>
  <c r="F25" i="9"/>
  <c r="F30" i="9"/>
  <c r="D107" i="8"/>
  <c r="C107" i="8"/>
  <c r="D106" i="8"/>
  <c r="C106" i="8"/>
  <c r="C94" i="8"/>
  <c r="F83" i="8"/>
  <c r="E83" i="8"/>
  <c r="D83" i="8"/>
  <c r="C83" i="8"/>
  <c r="F82" i="8"/>
  <c r="E82" i="8"/>
  <c r="D82" i="8"/>
  <c r="C82" i="8"/>
  <c r="E71" i="8"/>
  <c r="D71" i="8"/>
  <c r="C71" i="8"/>
  <c r="D62" i="8"/>
  <c r="C62" i="8"/>
  <c r="G30" i="9" l="1"/>
  <c r="G29" i="9"/>
  <c r="G11" i="9"/>
  <c r="G20" i="9"/>
  <c r="G10" i="9"/>
  <c r="G24" i="9"/>
  <c r="G19" i="9"/>
  <c r="G28" i="9"/>
  <c r="G23" i="9"/>
  <c r="G21" i="9"/>
  <c r="G26" i="9"/>
  <c r="G33" i="9"/>
  <c r="G31" i="9"/>
  <c r="G17" i="9"/>
  <c r="G27" i="9"/>
  <c r="G32" i="9"/>
  <c r="G25" i="9"/>
  <c r="G22" i="9"/>
  <c r="G18" i="9"/>
  <c r="F22" i="9"/>
  <c r="F33" i="9"/>
  <c r="E32" i="7"/>
  <c r="E22" i="7"/>
  <c r="E53" i="6"/>
  <c r="D53" i="6"/>
  <c r="C53" i="6"/>
  <c r="E44" i="6"/>
  <c r="D44" i="6"/>
  <c r="G34" i="9" l="1"/>
  <c r="F30" i="7"/>
  <c r="F28" i="7"/>
  <c r="F27" i="7"/>
  <c r="F26" i="7"/>
  <c r="F25" i="7"/>
  <c r="F24" i="7"/>
  <c r="F31" i="7"/>
  <c r="F23" i="7"/>
  <c r="F32" i="7" s="1"/>
  <c r="F29" i="7"/>
  <c r="E33" i="7"/>
  <c r="G32" i="7" s="1"/>
  <c r="F10" i="7"/>
  <c r="F18" i="7"/>
  <c r="F11" i="7"/>
  <c r="F19" i="7"/>
  <c r="F20" i="7"/>
  <c r="F17" i="7"/>
  <c r="F21" i="7"/>
  <c r="E23" i="4"/>
  <c r="E35" i="4" s="1"/>
  <c r="E34" i="4"/>
  <c r="G32" i="4" l="1"/>
  <c r="G28" i="4"/>
  <c r="G31" i="4"/>
  <c r="G27" i="4"/>
  <c r="G30" i="4"/>
  <c r="G29" i="4"/>
  <c r="G28" i="7"/>
  <c r="G25" i="7"/>
  <c r="G18" i="7"/>
  <c r="G19" i="7"/>
  <c r="G23" i="7"/>
  <c r="G29" i="7"/>
  <c r="G24" i="7"/>
  <c r="G27" i="7"/>
  <c r="G31" i="7"/>
  <c r="G22" i="7"/>
  <c r="G33" i="7" s="1"/>
  <c r="G30" i="7"/>
  <c r="G10" i="7"/>
  <c r="G26" i="7"/>
  <c r="G11" i="7"/>
  <c r="G17" i="7"/>
  <c r="G20" i="7"/>
  <c r="G21" i="7"/>
  <c r="F22" i="7"/>
  <c r="D82" i="6"/>
  <c r="C82" i="6"/>
  <c r="D81" i="6"/>
  <c r="C81" i="6"/>
  <c r="C71" i="6"/>
  <c r="F62" i="6"/>
  <c r="E62" i="6"/>
  <c r="D62" i="6"/>
  <c r="C62" i="6"/>
  <c r="C44" i="6"/>
  <c r="F28" i="4" l="1"/>
  <c r="F33" i="4" l="1"/>
  <c r="F26" i="4"/>
  <c r="F25" i="4"/>
  <c r="F31" i="4" l="1"/>
  <c r="F32" i="4"/>
  <c r="F27" i="4"/>
  <c r="F30" i="4"/>
  <c r="F29" i="4"/>
  <c r="F18" i="4"/>
  <c r="F22" i="4"/>
  <c r="F21" i="4"/>
  <c r="F12" i="4"/>
  <c r="F11" i="4"/>
  <c r="G22" i="4" l="1"/>
  <c r="G18" i="4"/>
  <c r="G21" i="4"/>
  <c r="G33" i="4"/>
  <c r="G20" i="4"/>
  <c r="G26" i="4"/>
  <c r="G19" i="4"/>
  <c r="G24" i="4"/>
  <c r="G25" i="4"/>
  <c r="G12" i="4"/>
  <c r="G11" i="4"/>
  <c r="G23" i="4"/>
  <c r="G34" i="4"/>
  <c r="F19" i="4"/>
  <c r="F20" i="4"/>
  <c r="F23" i="4" l="1"/>
  <c r="G35" i="4"/>
</calcChain>
</file>

<file path=xl/sharedStrings.xml><?xml version="1.0" encoding="utf-8"?>
<sst xmlns="http://schemas.openxmlformats.org/spreadsheetml/2006/main" count="613" uniqueCount="335">
  <si>
    <t>v %</t>
  </si>
  <si>
    <t xml:space="preserve">OBČINA NAZARJE: </t>
  </si>
  <si>
    <t>PREDLOG</t>
  </si>
  <si>
    <t>strokovna in informacijska podpora upravljanju športa</t>
  </si>
  <si>
    <t>ŠPORTNA INFRASTRUKTURA IN INFORMACIJSKA PODPORA:</t>
  </si>
  <si>
    <t>število tednov</t>
  </si>
  <si>
    <t>število ur vadbe/tedensko</t>
  </si>
  <si>
    <t>športne prireditve lokalnega pomena</t>
  </si>
  <si>
    <t>usposabljanje in izpopolnjevanje v športu</t>
  </si>
  <si>
    <t>delovanje športnih društev</t>
  </si>
  <si>
    <t>SKUPAJ PODROČJE ŠPORTA:</t>
  </si>
  <si>
    <t>v % (abs.)</t>
  </si>
  <si>
    <t>p. p.</t>
  </si>
  <si>
    <t>promocijske športne prireditve</t>
  </si>
  <si>
    <t xml:space="preserve">sofinanciranje obratovalnih stroškov športnih objektov </t>
  </si>
  <si>
    <t xml:space="preserve">sofinanciranje investicij v športne objekte </t>
  </si>
  <si>
    <t>SOFINANCIRANJE PODROČIJ ŠPORTA (javni razpis 2019):</t>
  </si>
  <si>
    <t>PREGLEDNICA A-1</t>
  </si>
  <si>
    <t>PREGLEDNICA A-2</t>
  </si>
  <si>
    <t>PREGLEDNICA B</t>
  </si>
  <si>
    <t>KOREKCIJA: STROKOVI KADER</t>
  </si>
  <si>
    <t>STROKOVNI KADER</t>
  </si>
  <si>
    <t>stopnja 1</t>
  </si>
  <si>
    <t>stopnja 2</t>
  </si>
  <si>
    <t>stopnja 3</t>
  </si>
  <si>
    <t>korekcijski faktor strokovni kader</t>
  </si>
  <si>
    <t>PREGLEDNICA C</t>
  </si>
  <si>
    <t>KOREKCIJA: ŠPORTNI OBJEKT</t>
  </si>
  <si>
    <t>ŠPORTNI OBJEKT</t>
  </si>
  <si>
    <t>skupina 1</t>
  </si>
  <si>
    <t>skupina 2</t>
  </si>
  <si>
    <t>korekcijski faktor športni objekt</t>
  </si>
  <si>
    <t>1. ŠPORTNI PROGRAMI</t>
  </si>
  <si>
    <r>
      <rPr>
        <u/>
        <sz val="10"/>
        <color rgb="FF0070C0"/>
        <rFont val="Calibri"/>
        <family val="2"/>
        <charset val="238"/>
        <scheme val="minor"/>
      </rPr>
      <t>ŠPORTNI PROGRAM</t>
    </r>
    <r>
      <rPr>
        <sz val="10"/>
        <color rgb="FF0070C0"/>
        <rFont val="Calibri"/>
        <family val="2"/>
        <charset val="238"/>
        <scheme val="minor"/>
      </rPr>
      <t>:</t>
    </r>
  </si>
  <si>
    <r>
      <rPr>
        <u/>
        <sz val="10"/>
        <color rgb="FF0070C0"/>
        <rFont val="Calibri"/>
        <family val="2"/>
        <charset val="238"/>
        <scheme val="minor"/>
      </rPr>
      <t>KRITERIJ VREDNOTENJA</t>
    </r>
    <r>
      <rPr>
        <sz val="10"/>
        <color rgb="FF0070C0"/>
        <rFont val="Calibri"/>
        <family val="2"/>
        <charset val="238"/>
        <scheme val="minor"/>
      </rPr>
      <t>:</t>
    </r>
  </si>
  <si>
    <t>PREGLEDNICA ŠT. 1</t>
  </si>
  <si>
    <t>število udeležencev programa</t>
  </si>
  <si>
    <t>TOČKE/MS/UDELEŽENEC ali SKUPINA</t>
  </si>
  <si>
    <t>strokovni kader in športni objekt/skupina</t>
  </si>
  <si>
    <t>TOČKE/STROKOVNI KADER/SKUPINA</t>
  </si>
  <si>
    <t>TOČKE/ŠPORTNI OBJEKT/SKUPINA</t>
  </si>
  <si>
    <t>materialni stroški/udeleženec</t>
  </si>
  <si>
    <t>PREGLEDNICA ŠT. 3</t>
  </si>
  <si>
    <t>PREGLEDNICA ŠT. 4</t>
  </si>
  <si>
    <t>ŠPORTNI PROGRAM:</t>
  </si>
  <si>
    <t>športni objekt/skupina</t>
  </si>
  <si>
    <t>PREGLEDNICA ŠT. 5</t>
  </si>
  <si>
    <t xml:space="preserve">TOČKE/ŠPORTNI OBJEKT/SKUPINA </t>
  </si>
  <si>
    <t>PREGLEDNICA ŠT. 6</t>
  </si>
  <si>
    <t>PREGLEDNICA ŠT. 7</t>
  </si>
  <si>
    <t>PREGLEDNICA ŠT. 8</t>
  </si>
  <si>
    <t>2. ŠPORTNI OBJEKTI</t>
  </si>
  <si>
    <t>ŠPORTNI OBJEKTI</t>
  </si>
  <si>
    <t xml:space="preserve">OBJEKTI: sofinanciranje obratovalnih in vzdrževalnih stroškov </t>
  </si>
  <si>
    <t>TOČKE/MS/OBJEKT</t>
  </si>
  <si>
    <t>3. RAZVOJNE DEJAVNOSTI</t>
  </si>
  <si>
    <t>RAZVOJNA DEJAVNOST:</t>
  </si>
  <si>
    <t>PREGLEDNICA ŠT. 9</t>
  </si>
  <si>
    <t>RAZVOJ</t>
  </si>
  <si>
    <t>TOČKE/MS/UDELEŽENEC</t>
  </si>
  <si>
    <t>4. ORGANIZIRANOST V ŠPORTU</t>
  </si>
  <si>
    <t>ORGANIZIRANOST V ŠPORTU:</t>
  </si>
  <si>
    <t>delovanje športnih društev in športne zveze na lokalni ravni</t>
  </si>
  <si>
    <r>
      <t xml:space="preserve">materialni stroški/LETO </t>
    </r>
    <r>
      <rPr>
        <sz val="8"/>
        <color rgb="FF0070C0"/>
        <rFont val="Calibri"/>
        <family val="2"/>
        <charset val="238"/>
        <scheme val="minor"/>
      </rPr>
      <t>in/ali</t>
    </r>
    <r>
      <rPr>
        <sz val="10"/>
        <color rgb="FF0070C0"/>
        <rFont val="Calibri"/>
        <family val="2"/>
        <charset val="238"/>
        <scheme val="minor"/>
      </rPr>
      <t xml:space="preserve"> ČLAN </t>
    </r>
    <r>
      <rPr>
        <sz val="8"/>
        <color rgb="FF0070C0"/>
        <rFont val="Calibri"/>
        <family val="2"/>
        <charset val="238"/>
        <scheme val="minor"/>
      </rPr>
      <t>in/ali</t>
    </r>
    <r>
      <rPr>
        <sz val="10"/>
        <color rgb="FF0070C0"/>
        <rFont val="Calibri"/>
        <family val="2"/>
        <charset val="238"/>
        <scheme val="minor"/>
      </rPr>
      <t xml:space="preserve"> SKUPINA</t>
    </r>
  </si>
  <si>
    <t>ORGANIZIRANOST V ŠPORTU</t>
  </si>
  <si>
    <t>DELOVANJE ŠPORTNIH DRUŠTEV</t>
  </si>
  <si>
    <t>TRADICIJA V LETIH</t>
  </si>
  <si>
    <t>PLAČANA ČLANARINA</t>
  </si>
  <si>
    <t>NETEKMOVALNE SKUPINE</t>
  </si>
  <si>
    <t>TEKMOVALNE SKUPINE</t>
  </si>
  <si>
    <t xml:space="preserve">točke/leto </t>
  </si>
  <si>
    <t>točke/član in/ali točke/skupina</t>
  </si>
  <si>
    <t>TOČKE/MS/DRUŠTVO (ne več kot)</t>
  </si>
  <si>
    <t>5. ŠPORTNA PROMOCIJA</t>
  </si>
  <si>
    <t xml:space="preserve">ŠPORTNE PRIREDITVE </t>
  </si>
  <si>
    <t>športne prireditve lokalnega, občinskega in državnega pomena</t>
  </si>
  <si>
    <t>materialni stroški/prireditev</t>
  </si>
  <si>
    <t>udeležba na mednarodnih športnih tekmovanjih</t>
  </si>
  <si>
    <t>Število točk se pomnoži s korekcijskim faktorjem 1,250, če ima prireditev tradicijo 5 let in več; ter s faktorjem 1,500 za 10 let in več!</t>
  </si>
  <si>
    <t>UDELEŽBA na MT: tekmovalci nad 15 let, registrirani v skladu s Pogoji, pravili  in kriteriji za registriranje in kategoriziranje športnikov v RS, ki nastopijo na MT, ki je v uradnem koledarju Mednarodne panožne športne zveze.</t>
  </si>
  <si>
    <t>lokalna športa prireditev</t>
  </si>
  <si>
    <t>do 50 udeležencev</t>
  </si>
  <si>
    <t>51 - 100 udeležencev</t>
  </si>
  <si>
    <t>nad 101 udeleženec</t>
  </si>
  <si>
    <t>občinska športna prireditev</t>
  </si>
  <si>
    <t>državna športna prireditev</t>
  </si>
  <si>
    <t>strokovni kader/skupina</t>
  </si>
  <si>
    <t xml:space="preserve">ČLANSKE EKIPE </t>
  </si>
  <si>
    <t>TABELA 1:  LPŠ 2020</t>
  </si>
  <si>
    <t>NAZARJE 2020: POGOJI IN MERILA</t>
  </si>
  <si>
    <t>ŠV-VIZ</t>
  </si>
  <si>
    <t>ŠV-PRO</t>
  </si>
  <si>
    <t>ŠV-PRI</t>
  </si>
  <si>
    <t>ŠV-USM</t>
  </si>
  <si>
    <t>KŠ</t>
  </si>
  <si>
    <t>RE</t>
  </si>
  <si>
    <t>ŠSTA</t>
  </si>
  <si>
    <t>DELOVANJE</t>
  </si>
  <si>
    <t>PRIREDITVE</t>
  </si>
  <si>
    <t>OBJEKTI</t>
  </si>
  <si>
    <t>ŠPORTNI PROGRAMI IN PODROČJA</t>
  </si>
  <si>
    <t>LPŠ 2020</t>
  </si>
  <si>
    <t>SREDSTVA</t>
  </si>
  <si>
    <t>športni programi v zavodih VIZ</t>
  </si>
  <si>
    <t xml:space="preserve">celoletni pripravljalni programi otrok </t>
  </si>
  <si>
    <t>celoletni tekmovalni programi otrok in mladine</t>
  </si>
  <si>
    <t>celoletni tekmovalni programi odraslih</t>
  </si>
  <si>
    <t>celoletni športnorekreacijski programi odraslih</t>
  </si>
  <si>
    <t>celoletni športnorekreacijski programi starejših</t>
  </si>
  <si>
    <t xml:space="preserve">ŠC Laze: upravljanje in tekoče vzdrževanje </t>
  </si>
  <si>
    <t>ŠC Laze: investicijsko vzdrževanje in izboljšave</t>
  </si>
  <si>
    <t>ŠD Nazarje: upravljanje in tekoče vzdrževanje</t>
  </si>
  <si>
    <t>ŠD Nazarje: investicijsko vzdrževanje in izboljšave</t>
  </si>
  <si>
    <t>ŠD Nazarje: nakup opreme športnih objektov</t>
  </si>
  <si>
    <t>ŠD Nazarje: zamenjava poda</t>
  </si>
  <si>
    <t>Kolo park: projekti</t>
  </si>
  <si>
    <t>Drsališče: najem</t>
  </si>
  <si>
    <t>LETNEGA PROGRAMA ŠPORTA 2020</t>
  </si>
  <si>
    <t xml:space="preserve">PREGLED RAZPOREDITVE SREDSTEV </t>
  </si>
  <si>
    <t>celoletni prostočasni programi otrok in mladine</t>
  </si>
  <si>
    <t>PREGLEDNICA A-3</t>
  </si>
  <si>
    <t>ŠV-PRO, RE, ŠSTA</t>
  </si>
  <si>
    <t>ŠV-PRO:                                           do 5 let</t>
  </si>
  <si>
    <t>velikost skupine/število vključenih</t>
  </si>
  <si>
    <t>KŠP; velikost skupine/število vključenih</t>
  </si>
  <si>
    <t>ŠV-PRI: U-6, U-7</t>
  </si>
  <si>
    <t>ŠV-PRI: U-8, U-9</t>
  </si>
  <si>
    <t>ŠV-PRI: U-10, U-11</t>
  </si>
  <si>
    <t>ŠV-USM, KŠ</t>
  </si>
  <si>
    <t xml:space="preserve">ŠV-USM:                             U-12/13; U-14/15  </t>
  </si>
  <si>
    <t xml:space="preserve">ŠV-USM:                             U-16/17; U-18/19  </t>
  </si>
  <si>
    <t>KŠ: ČLANI/CE</t>
  </si>
  <si>
    <t>ŠTEVILO VKLJUČENIH V VADBENI SKUPINI</t>
  </si>
  <si>
    <t>IŠP/MI: velikost skupine/število vključenih</t>
  </si>
  <si>
    <t>ŠPORTNI PROGRAMI V ZAVODIH</t>
  </si>
  <si>
    <t>NSP</t>
  </si>
  <si>
    <t>ŠŠT:                      občinski nivo</t>
  </si>
  <si>
    <t>ŠŠT:                          državni nivo</t>
  </si>
  <si>
    <t>ŠV-PRO                   do 5 let</t>
  </si>
  <si>
    <t>ŠV-PRO                   do 15 let</t>
  </si>
  <si>
    <t>ŠV-PRO                   do 19 let</t>
  </si>
  <si>
    <t>CELOLETNI PROSTOČASNI PROGRAMI</t>
  </si>
  <si>
    <t>PREGLEDNICA ŠT. 2-1</t>
  </si>
  <si>
    <t>ŠV-PRO: celoletni prostočasni programi</t>
  </si>
  <si>
    <t>ŠV-PRI: celoletni pripravljalni programi</t>
  </si>
  <si>
    <t>PREGLEDNICA ŠT. 2-2</t>
  </si>
  <si>
    <t>CELOLETNI PRIPRAVLJALNI PROGRAMI</t>
  </si>
  <si>
    <t>CELOLETNI TEKMOVALNI PROGRAMI</t>
  </si>
  <si>
    <t>ŠV-USM: celoletni programi tekmovalnih skupin</t>
  </si>
  <si>
    <t xml:space="preserve">TEKMOVALNI                    U-12/13 </t>
  </si>
  <si>
    <t>TEKMOVALNI                    U-14/15</t>
  </si>
  <si>
    <t>TEKMOVALNI                    U-16/17</t>
  </si>
  <si>
    <t>TEKMOVALNI                    U-18/19</t>
  </si>
  <si>
    <t>KŠ: celoletni tekmovalni programi odraslih</t>
  </si>
  <si>
    <t>RE: celoletni športnorekrekreativni programi odraslih</t>
  </si>
  <si>
    <t>ŠSTA: celoletni športnorekreativni programi starejših</t>
  </si>
  <si>
    <t>RE in ŠSTA</t>
  </si>
  <si>
    <t xml:space="preserve">CELOLETNI ŠPORTNOREKREATIVNI PROGRAMI                                          </t>
  </si>
  <si>
    <t>obratovalni stroški/objekt</t>
  </si>
  <si>
    <t>OBRATOVANJE</t>
  </si>
  <si>
    <t xml:space="preserve">ŠPORTNI OBJEKTI IN POVRŠINE ZA ŠPORT                                                                     </t>
  </si>
  <si>
    <t>stroški obratovanja</t>
  </si>
  <si>
    <t>OBJEKT</t>
  </si>
  <si>
    <t>RAZVOJNI PROGRAMI</t>
  </si>
  <si>
    <t>število vključenih v projekt</t>
  </si>
  <si>
    <t>IZPOPOLNJEVANJE</t>
  </si>
  <si>
    <t>izpopolnjevanje strokovnih kadrov v športu</t>
  </si>
  <si>
    <t>ŠV-VIZ: promocijski program: NAUČIMO SE PLAVATI</t>
  </si>
  <si>
    <t>ŠV-VIZ: šolska športna tekmovanja ŠŠT</t>
  </si>
  <si>
    <t>materialni stroški/skupina</t>
  </si>
  <si>
    <t>TOČKE/MATERIALNI STROŠKI/PRIREDITEV</t>
  </si>
  <si>
    <t>ŠV-PRO:                                              15 in 19 let</t>
  </si>
  <si>
    <t>LETNEGA PROGRAMA ŠPORTA 2021</t>
  </si>
  <si>
    <t>LPŠ 2021</t>
  </si>
  <si>
    <t>OBČINA NAZARJE</t>
  </si>
  <si>
    <t>ŠPORTNI PROGRAMI</t>
  </si>
  <si>
    <t>MERILA ZA VREDNOTENJE: ŠV PROSTOČASNO: PROGRAMI V ZAVODIH VIZ</t>
  </si>
  <si>
    <r>
      <rPr>
        <u/>
        <sz val="10"/>
        <rFont val="Calibri"/>
        <family val="2"/>
        <charset val="238"/>
        <scheme val="minor"/>
      </rPr>
      <t>ŠPORTNI PROGRAM</t>
    </r>
    <r>
      <rPr>
        <sz val="10"/>
        <rFont val="Calibri"/>
        <family val="2"/>
        <charset val="238"/>
        <scheme val="minor"/>
      </rPr>
      <t>:</t>
    </r>
  </si>
  <si>
    <r>
      <rPr>
        <u/>
        <sz val="10"/>
        <rFont val="Calibri"/>
        <family val="2"/>
        <charset val="238"/>
        <scheme val="minor"/>
      </rPr>
      <t>MERILO ZA VREDNOTENJE</t>
    </r>
    <r>
      <rPr>
        <sz val="10"/>
        <rFont val="Calibri"/>
        <family val="2"/>
        <charset val="238"/>
        <scheme val="minor"/>
      </rPr>
      <t>:</t>
    </r>
  </si>
  <si>
    <t>MS/udeleženec</t>
  </si>
  <si>
    <t>ŠV-VIZ: šolska športna tekmovanja - udeležba ekip</t>
  </si>
  <si>
    <t>MS/skupina</t>
  </si>
  <si>
    <t>ŠPORTNI PROGRAMI V ZAVODIH VIZ</t>
  </si>
  <si>
    <t xml:space="preserve"> strokovni kader/skupina</t>
  </si>
  <si>
    <t>PREGLEDNICA ŠT. 2</t>
  </si>
  <si>
    <r>
      <t xml:space="preserve">CELOLETNI PROSTOČASNI PROGRAMI        </t>
    </r>
    <r>
      <rPr>
        <sz val="8"/>
        <rFont val="Calibri"/>
        <family val="2"/>
        <charset val="238"/>
        <scheme val="minor"/>
      </rPr>
      <t xml:space="preserve">      </t>
    </r>
  </si>
  <si>
    <t>PRIPRAVLJALNI PROGRAMI</t>
  </si>
  <si>
    <r>
      <t xml:space="preserve">CELOLETNI PRIPRAVLJALNI PROGRAMI        </t>
    </r>
    <r>
      <rPr>
        <sz val="8"/>
        <rFont val="Calibri"/>
        <family val="2"/>
        <charset val="238"/>
        <scheme val="minor"/>
      </rPr>
      <t xml:space="preserve">  </t>
    </r>
  </si>
  <si>
    <t>MERILA ZA VREDNOTENJE: ŠV USMERJENI</t>
  </si>
  <si>
    <t>ŠV-USM: celoletni TEKMOVALNI programi</t>
  </si>
  <si>
    <t>strokovni kader, materialni stroški/skupina</t>
  </si>
  <si>
    <t>ŠV-USM: dodatni programi kategoriziranih športnikov MLR, PR</t>
  </si>
  <si>
    <t>TEKMOVALNI PROGRAMI</t>
  </si>
  <si>
    <r>
      <t xml:space="preserve">CELOLETNI TEKMOVALNI PROGRAMI        </t>
    </r>
    <r>
      <rPr>
        <sz val="8"/>
        <rFont val="Calibri"/>
        <family val="2"/>
        <charset val="238"/>
        <scheme val="minor"/>
      </rPr>
      <t xml:space="preserve">  </t>
    </r>
  </si>
  <si>
    <t>TOČKE/MATERIALNI STROŠKI/SKUPINA</t>
  </si>
  <si>
    <t>TOČKE/MATERIALNI STROŠKI/UDELEŽENEC</t>
  </si>
  <si>
    <t>MERILA ZA VREDNOTENJE: KAKOVOSTNI ŠPORT</t>
  </si>
  <si>
    <t>KŠ: dodatni programi kategoriziranih športnikov DR</t>
  </si>
  <si>
    <t>ČLANSKE EKIPE</t>
  </si>
  <si>
    <t>MERILA ZA VREDNOTENJE: ŠPORTNA REKREACIJA IN ŠPORT STAREJŠIH</t>
  </si>
  <si>
    <t>ŠI: celoletni športnorekreativni programi invalidov</t>
  </si>
  <si>
    <t>športni objekt in strokovni kader/skupina</t>
  </si>
  <si>
    <t>RE: celoletni športnorekreativni programi odraslih</t>
  </si>
  <si>
    <t>ŠSta: celoletni športnorekreativni programi starejših</t>
  </si>
  <si>
    <r>
      <t xml:space="preserve">CELOLETNI ŠPORTNOREKREATIVNI PROGRAMI        </t>
    </r>
    <r>
      <rPr>
        <sz val="8"/>
        <rFont val="Calibri"/>
        <family val="2"/>
        <charset val="238"/>
        <scheme val="minor"/>
      </rPr>
      <t xml:space="preserve">  </t>
    </r>
  </si>
  <si>
    <t>OBJEKTI: sofinanciranje investicijskega vzdrževanja športnih objektov</t>
  </si>
  <si>
    <t>stroški inv. vzdrževanja/športni objekt</t>
  </si>
  <si>
    <t>UPORABLJENA MERILA: lastništvo, delež lastnih sredstev, namembnost uporabe, predvideni čas zaključka</t>
  </si>
  <si>
    <t>MERILA ZA VREDNOTENJE: OBRATOVALNI STROŠKI ŠPORTNIH OBJEKTOV</t>
  </si>
  <si>
    <t>OBJEKTI: sofinanciranje obratovalnih stroškov športnih objektov</t>
  </si>
  <si>
    <t>obratovalni stroški/športni objekt</t>
  </si>
  <si>
    <t>PREGLEDNICA ŠT. 10</t>
  </si>
  <si>
    <t xml:space="preserve">ŠPORTNI OBJEKTI IN POVRŠINE ZA ŠPORT                  </t>
  </si>
  <si>
    <t>MATERIALNI STROŠKI</t>
  </si>
  <si>
    <t>obratovalni stroški športnih objektov</t>
  </si>
  <si>
    <t>TOČKE/MATERIALNI STROŠKI/OBJEKT</t>
  </si>
  <si>
    <t>RAZVOJNE DEJAVNOSTI</t>
  </si>
  <si>
    <t>MERILA ZA VREDNOTENJE: IZPOPOLNJEVANJE V ŠPORTU</t>
  </si>
  <si>
    <t>usposabljanje in izpopolnjevanje strokovnih kadrov</t>
  </si>
  <si>
    <t>PREGLEDNICA ŠT. 11</t>
  </si>
  <si>
    <t>OSTALE TABELE (OD ŠT. 13 DO ŠT. 16) SO ZAPISANE SAMO V ODLOKU (PRILOGA: POGOJI IN MERILA), KER SE V PRAKSI NE UPORABLJAJO</t>
  </si>
  <si>
    <t>MERILA ZA VREDNOTENJE: DELOVANJE ŠPORTNIH DRUŠTEV</t>
  </si>
  <si>
    <t>delovanje športnih društev na lokalni ravni</t>
  </si>
  <si>
    <r>
      <t xml:space="preserve">materialni stroški/društvo </t>
    </r>
    <r>
      <rPr>
        <sz val="8"/>
        <rFont val="Calibri"/>
        <family val="2"/>
        <charset val="238"/>
        <scheme val="minor"/>
      </rPr>
      <t>in/ali</t>
    </r>
    <r>
      <rPr>
        <sz val="10"/>
        <rFont val="Calibri"/>
        <family val="2"/>
        <charset val="238"/>
        <scheme val="minor"/>
      </rPr>
      <t xml:space="preserve"> član </t>
    </r>
    <r>
      <rPr>
        <sz val="8"/>
        <rFont val="Calibri"/>
        <family val="2"/>
        <charset val="238"/>
        <scheme val="minor"/>
      </rPr>
      <t>in/ali</t>
    </r>
    <r>
      <rPr>
        <sz val="10"/>
        <rFont val="Calibri"/>
        <family val="2"/>
        <charset val="238"/>
        <scheme val="minor"/>
      </rPr>
      <t xml:space="preserve"> leto</t>
    </r>
  </si>
  <si>
    <t>LOKALNI POMEN</t>
  </si>
  <si>
    <t>OPOMBA: PREDLAGANI SO TRIJE (3) KRITERIJI, VENDAR TAKO, DA VSAK IZVAJALEC LAHKO ZBERE NAJVEČ 300 TOČK!</t>
  </si>
  <si>
    <t>ŠPORTNE PRIREDITVE</t>
  </si>
  <si>
    <t>MERILA ZA VREDNOTENJE: DRUGE ŠPORTNE PRIREDITVE</t>
  </si>
  <si>
    <t>MNOŽIČNOST: število udeležencev</t>
  </si>
  <si>
    <t>KOREKCIJA: PRIREDITVE</t>
  </si>
  <si>
    <t>RAVEN ŠPORTNE PRIREDITVE</t>
  </si>
  <si>
    <t xml:space="preserve">občinsko </t>
  </si>
  <si>
    <t xml:space="preserve">regionalno </t>
  </si>
  <si>
    <t>državno</t>
  </si>
  <si>
    <t>KOREKCIJSKI FAKTOR</t>
  </si>
  <si>
    <t>USTREZNOST VSEBINE: osnovni namen</t>
  </si>
  <si>
    <t>tekmovalno:  uradno DP</t>
  </si>
  <si>
    <t>ŠD Nazarje: obnova</t>
  </si>
  <si>
    <t>ŠD Nazarje: nakup opreme</t>
  </si>
  <si>
    <t>SOFINANCIRANJE PODROČIJ ŠPORTA (javni razpis 2021):</t>
  </si>
  <si>
    <t>SOFINANCIRANJE DRUGIH PODROČIJ ŠPORTA:</t>
  </si>
  <si>
    <t>A) VKLJUČENI V PROGRAME/VELIKOST SKUPINE/ŠTEVILO VADEČIH (koeficient popolnosti vadbene skupine)</t>
  </si>
  <si>
    <t>PROSTOČASNI IN REKREACIJSKI PROGRAMIH</t>
  </si>
  <si>
    <t>število vključenih/velikost skupine</t>
  </si>
  <si>
    <t>ŠTEVILO ŠPORTNIKOV V VADBENI SKUPINI</t>
  </si>
  <si>
    <t>KŠ ČLANI/CE</t>
  </si>
  <si>
    <t>IŠP/MI: število športnikov/velikost skupine</t>
  </si>
  <si>
    <t>KŠP: število športnikov/velikost skupine</t>
  </si>
  <si>
    <t>KŠP: kolektivne športne panoge; IŠP: individualne športne panoge; MI: miselne igre</t>
  </si>
  <si>
    <t>B) KOMPETENTNOST STROKOVNIH DELAVCEV (korekcija strokovni kader)</t>
  </si>
  <si>
    <t>obvezna priloga JR je dokument o strokovni usposobljenosti/izobrazbi v športu</t>
  </si>
  <si>
    <t>strokovni kader (glej PREGLEDNICA B) ločimo glede na športni program, ki ga vodi:</t>
  </si>
  <si>
    <t>stopnja 1: kader ni strokovno usposobljen</t>
  </si>
  <si>
    <t>stopnja 2: vsi programi RE in ŠSTA (ŠŠTU, ŠI)</t>
  </si>
  <si>
    <t>stopnja 3: vsi programi ŠV-PRO</t>
  </si>
  <si>
    <t>stopnja 4: vsiprogrami ŠV-PRI in ŠV-USM.</t>
  </si>
  <si>
    <t>hkratna izvedba dveh ali več programov istega izvajalca (istega trenerja) pomeni manjši korekcijski faktor</t>
  </si>
  <si>
    <t>B) UPORABA ŠPORTNIH OBJEKTOV (korekcija strokovni kader)</t>
  </si>
  <si>
    <t>obvezna priloga JR je dokument o višini stroškov za uporabo objekta</t>
  </si>
  <si>
    <t>skupina 1: brezplačna uporaba ŠD Nazarje, drugih objektov občina ne sofinancira na ta način</t>
  </si>
  <si>
    <t>skupina 2: programi RE in ŠSTA (ŠŠTU, ŠI), ki uporabo ŠD Nazarje plačujejo</t>
  </si>
  <si>
    <t>ŠV-VIZ: promocijski program: NSP</t>
  </si>
  <si>
    <t xml:space="preserve">ŠV-PRO                               </t>
  </si>
  <si>
    <t xml:space="preserve">ŠV-PRI                        </t>
  </si>
  <si>
    <t xml:space="preserve">ŠV-USM                   </t>
  </si>
  <si>
    <t>MERILA ZA IZBIRO: INVESTICIJE IN INVESTICIJSKO VZDRŽEVANJE</t>
  </si>
  <si>
    <t>IZBIRA PROJEKTOV OBNOVE</t>
  </si>
  <si>
    <t>LASTNIŠTVO OBJEKTA</t>
  </si>
  <si>
    <t>lastnik je OBČINA</t>
  </si>
  <si>
    <t>PRIJAVITELJ        je upravljavec</t>
  </si>
  <si>
    <t>50 % in več</t>
  </si>
  <si>
    <t>manj kot 25 %</t>
  </si>
  <si>
    <t>25 do 50 %</t>
  </si>
  <si>
    <t>TOČKE ZA IZBIRO</t>
  </si>
  <si>
    <t>DELEŽ  LASTNIH SREDSTEV PRIJAVITELJA</t>
  </si>
  <si>
    <t>GLAVNI NAMEN UPORABE</t>
  </si>
  <si>
    <t>ŠV-USM, KŠ, VŠ</t>
  </si>
  <si>
    <t>niso izvajalci LPŠ</t>
  </si>
  <si>
    <t>PREDVIDENI ČAS ZAKLJUČKA DEL</t>
  </si>
  <si>
    <t>v letu objave JR</t>
  </si>
  <si>
    <t>eno leto po objavi JR</t>
  </si>
  <si>
    <t>več let po objavi JR</t>
  </si>
  <si>
    <t>PREGLEDNICA ŠT. 12</t>
  </si>
  <si>
    <t>Kolo park: projekti in izgradnja</t>
  </si>
  <si>
    <t>LETNEGA PROGRAMA ŠPORTA 2022</t>
  </si>
  <si>
    <t>LPŠ 2022</t>
  </si>
  <si>
    <t xml:space="preserve">PRIR  </t>
  </si>
  <si>
    <t>PRIR</t>
  </si>
  <si>
    <t>ORG</t>
  </si>
  <si>
    <t>SOFINANCIRANJE PODROČIJ ŠPORTA: JR 2022</t>
  </si>
  <si>
    <t>1805102.00</t>
  </si>
  <si>
    <t>1805102.01</t>
  </si>
  <si>
    <t>1805102.02</t>
  </si>
  <si>
    <t xml:space="preserve">ŠC Laze: tekoče vzdrževanje </t>
  </si>
  <si>
    <t>1805106.06</t>
  </si>
  <si>
    <t>1805107.00</t>
  </si>
  <si>
    <t>1805107.01</t>
  </si>
  <si>
    <t>1805110.00</t>
  </si>
  <si>
    <t>1805109.00</t>
  </si>
  <si>
    <t>1805107.03</t>
  </si>
  <si>
    <t>OPOMBE:</t>
  </si>
  <si>
    <t>ŠC Račnek: tekoče vzdrževanje zgradba</t>
  </si>
  <si>
    <t>sredstva JR v letu 2022 ostajajo NESPREMENJENA! Tudi razporeditev sredstev med področji je nespremenjena!</t>
  </si>
  <si>
    <t>kljub temu, da v 2021 sredstva za RAZVOJ niso bila dodeljena, ohranjamo možnost prijave za IZPOPOLNJEVANJE v športu; če prijav ne bo, se sredstva (najverjetneje) prerazporedijo na OBRATOVANJE športnih objektov.</t>
  </si>
  <si>
    <t>sredstva, ki niso predmet JR, so večinoma namenjena ŠPORTNIM OBJEKTOM (upravljanje, vzdrževanje in investicije; oprema, obnova, izgradnja).</t>
  </si>
  <si>
    <t>1805108.00</t>
  </si>
  <si>
    <t>POGOJI ZA IZBIRO IN VREDNOTENJE PROGRAMOV IN PODROČIJ ŠPORTA (2022)</t>
  </si>
  <si>
    <t>za vrednotenje ORGANIZIRANOSTI v športu se upoštevajo TRI (3) merila (prej ŠTIRI)! Dve dosedanji merili (št. tekmovalnih in št. netekmovalnih skupin) nadomestimo z novim merilom (št. REGISTRIRANIH športnikov). Prvotni merili (LOKALNI POMEN: tradicija in ORGANIZIRANOST: članstvo) ostajata NESPREMENJENI.</t>
  </si>
  <si>
    <t>REGISTRIRANI ŠPORTNIKI</t>
  </si>
  <si>
    <t xml:space="preserve">do 40 </t>
  </si>
  <si>
    <t xml:space="preserve">41 - 80 </t>
  </si>
  <si>
    <t>nad 81</t>
  </si>
  <si>
    <t>tekmovalno</t>
  </si>
  <si>
    <t>pomocijsko</t>
  </si>
  <si>
    <t>USTREZNOST VSEBINE: trajanje prireditve</t>
  </si>
  <si>
    <t>enkratni dogodek</t>
  </si>
  <si>
    <t>ponavljajoč dogodek</t>
  </si>
  <si>
    <t>ponavljajoč dogodek: LIGA</t>
  </si>
  <si>
    <t>pri vrednotenju strokovnega kadra se upošteva določba ZŠpo-1 (ODLOČBA MIZŠ o strokovni usposobljenosti in/ali izobrazbi). Za 2021 pa se upošteva tudi priporočilo MIZŠ (dopis: 17.9.2021).</t>
  </si>
  <si>
    <t>ŠŠT</t>
  </si>
  <si>
    <t xml:space="preserve">ŠV-PRO: do 6 </t>
  </si>
  <si>
    <t>ŠV-PRO: 6 do 19</t>
  </si>
  <si>
    <t>ŠV-PRI: U-7/8</t>
  </si>
  <si>
    <t>ŠV-PRI: U-9/10</t>
  </si>
  <si>
    <t>ŠV-PRI: U-11/12</t>
  </si>
  <si>
    <t>ŠV-PRO: do 6</t>
  </si>
  <si>
    <t xml:space="preserve">ŠV-USM: U-13 </t>
  </si>
  <si>
    <t xml:space="preserve">ŠV-USM: U-15 </t>
  </si>
  <si>
    <t xml:space="preserve">ŠV-USM: U-17 </t>
  </si>
  <si>
    <t>ŠV-USM: U-19</t>
  </si>
  <si>
    <t>lastnik je PRIJAVITELJ</t>
  </si>
  <si>
    <t>PREDLOGI:</t>
  </si>
  <si>
    <t>pri vrednotenju tekmovalnih programov (ŠV-USM, KŠ) se upoštevajo samo v skladu z ZŠpo-1 REGISTRIRANI športniki (EVIDENCE OKS-ZŠZ).</t>
  </si>
  <si>
    <t>MERILA ZA VREDNOTENJE: ŠV PROSTOČASNO IN ŠV PRIPRAVLJALNI</t>
  </si>
  <si>
    <t>za vrednotenje ŠPORTNIH PRIREDITEV se merila poenostavijo. Osnovno merilo ostaja ŠTEVILO UDELEŽENCEV, kar se korigira še s tremi kriteriji: RAVEN PRIREDITVE (občinsko, regionalno, državno), VSEBINA I. (tekmovalno, promocijsko) in VSEBINA II. (enkratni ali ponavljajoči športni dogodek).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</si>
</sst>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"/>
    <numFmt numFmtId="165" formatCode="0.000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3FEAC"/>
        <bgColor indexed="64"/>
      </patternFill>
    </fill>
    <fill>
      <patternFill patternType="solid">
        <fgColor rgb="FFDCF0F5"/>
        <bgColor indexed="64"/>
      </patternFill>
    </fill>
    <fill>
      <patternFill patternType="solid">
        <fgColor rgb="FFE6FFD2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right" vertical="center"/>
    </xf>
    <xf numFmtId="10" fontId="11" fillId="4" borderId="1" xfId="0" applyNumberFormat="1" applyFont="1" applyFill="1" applyBorder="1" applyAlignment="1">
      <alignment horizontal="center" vertical="center"/>
    </xf>
    <xf numFmtId="10" fontId="6" fillId="3" borderId="7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64" fontId="23" fillId="3" borderId="1" xfId="0" applyNumberFormat="1" applyFont="1" applyFill="1" applyBorder="1" applyAlignment="1">
      <alignment horizontal="right" vertical="center"/>
    </xf>
    <xf numFmtId="10" fontId="4" fillId="0" borderId="2" xfId="0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23" fillId="5" borderId="1" xfId="0" applyNumberFormat="1" applyFont="1" applyFill="1" applyBorder="1" applyAlignment="1">
      <alignment horizontal="right" vertical="center"/>
    </xf>
    <xf numFmtId="10" fontId="6" fillId="5" borderId="7" xfId="0" applyNumberFormat="1" applyFont="1" applyFill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164" fontId="23" fillId="6" borderId="1" xfId="0" applyNumberFormat="1" applyFont="1" applyFill="1" applyBorder="1" applyAlignment="1">
      <alignment horizontal="right"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/>
    </xf>
    <xf numFmtId="0" fontId="26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29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27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7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23" fillId="7" borderId="1" xfId="0" applyNumberFormat="1" applyFont="1" applyFill="1" applyBorder="1" applyAlignment="1">
      <alignment horizontal="right" vertical="center"/>
    </xf>
    <xf numFmtId="10" fontId="11" fillId="7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right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7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3" fontId="11" fillId="8" borderId="1" xfId="1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11" borderId="1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 wrapText="1"/>
    </xf>
    <xf numFmtId="165" fontId="11" fillId="11" borderId="1" xfId="1" applyNumberFormat="1" applyFont="1" applyFill="1" applyBorder="1" applyAlignment="1">
      <alignment horizontal="center" vertical="center" wrapText="1"/>
    </xf>
    <xf numFmtId="0" fontId="27" fillId="0" borderId="21" xfId="1" applyFont="1" applyBorder="1" applyAlignment="1">
      <alignment horizontal="left" vertical="center"/>
    </xf>
    <xf numFmtId="0" fontId="32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0" borderId="12" xfId="1" applyFont="1" applyBorder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3" fillId="0" borderId="14" xfId="1" applyFont="1" applyBorder="1" applyAlignment="1">
      <alignment horizontal="right" vertical="center"/>
    </xf>
    <xf numFmtId="0" fontId="4" fillId="6" borderId="1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left" vertical="center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17" fillId="0" borderId="11" xfId="1" applyFont="1" applyBorder="1" applyAlignment="1">
      <alignment horizontal="left" vertical="center"/>
    </xf>
    <xf numFmtId="0" fontId="17" fillId="0" borderId="12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14" xfId="1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32" fillId="0" borderId="20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24" fillId="9" borderId="9" xfId="1" applyFont="1" applyFill="1" applyBorder="1" applyAlignment="1">
      <alignment horizontal="center" vertical="center"/>
    </xf>
    <xf numFmtId="0" fontId="24" fillId="9" borderId="10" xfId="1" applyFont="1" applyFill="1" applyBorder="1" applyAlignment="1">
      <alignment horizontal="center" vertical="center"/>
    </xf>
    <xf numFmtId="0" fontId="24" fillId="10" borderId="9" xfId="1" applyFont="1" applyFill="1" applyBorder="1" applyAlignment="1">
      <alignment horizontal="center" vertical="center"/>
    </xf>
    <xf numFmtId="0" fontId="24" fillId="10" borderId="10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24" fillId="11" borderId="9" xfId="1" applyFont="1" applyFill="1" applyBorder="1" applyAlignment="1">
      <alignment horizontal="center" vertical="center"/>
    </xf>
    <xf numFmtId="0" fontId="24" fillId="11" borderId="10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left" vertical="center"/>
    </xf>
    <xf numFmtId="0" fontId="4" fillId="8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26" fillId="0" borderId="12" xfId="1" applyFont="1" applyBorder="1" applyAlignment="1">
      <alignment horizontal="left" vertical="center"/>
    </xf>
    <xf numFmtId="0" fontId="26" fillId="0" borderId="13" xfId="1" applyFont="1" applyBorder="1" applyAlignment="1">
      <alignment horizontal="left" vertical="center"/>
    </xf>
    <xf numFmtId="0" fontId="26" fillId="0" borderId="14" xfId="1" applyFont="1" applyBorder="1" applyAlignment="1">
      <alignment horizontal="left" vertical="center"/>
    </xf>
    <xf numFmtId="0" fontId="7" fillId="11" borderId="5" xfId="1" applyFont="1" applyFill="1" applyBorder="1" applyAlignment="1">
      <alignment horizontal="center" vertical="center" wrapText="1"/>
    </xf>
    <xf numFmtId="0" fontId="7" fillId="11" borderId="6" xfId="1" applyFont="1" applyFill="1" applyBorder="1" applyAlignment="1">
      <alignment horizontal="center" vertical="center" wrapText="1"/>
    </xf>
    <xf numFmtId="0" fontId="7" fillId="11" borderId="4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 wrapText="1"/>
    </xf>
    <xf numFmtId="0" fontId="24" fillId="8" borderId="9" xfId="1" applyFont="1" applyFill="1" applyBorder="1" applyAlignment="1">
      <alignment horizontal="center" vertical="center"/>
    </xf>
    <xf numFmtId="0" fontId="24" fillId="8" borderId="10" xfId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7" fillId="8" borderId="5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24" fillId="6" borderId="9" xfId="1" applyFont="1" applyFill="1" applyBorder="1" applyAlignment="1">
      <alignment horizontal="center" vertical="center"/>
    </xf>
    <xf numFmtId="0" fontId="24" fillId="6" borderId="10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</cellXfs>
  <cellStyles count="6">
    <cellStyle name="Navadno" xfId="0" builtinId="0"/>
    <cellStyle name="Navadno 2" xfId="2" xr:uid="{00000000-0005-0000-0000-000001000000}"/>
    <cellStyle name="Navadno 2 2" xfId="3" xr:uid="{00000000-0005-0000-0000-000002000000}"/>
    <cellStyle name="Navadno 3" xfId="4" xr:uid="{00000000-0005-0000-0000-000003000000}"/>
    <cellStyle name="Normal 2" xfId="1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mruColors>
      <color rgb="FFE6FAFF"/>
      <color rgb="FFF0FAFF"/>
      <color rgb="FFF5F5F5"/>
      <color rgb="FFF5FAFF"/>
      <color rgb="FFFFFFF5"/>
      <color rgb="FFF0FFF0"/>
      <color rgb="FFEBF5FF"/>
      <color rgb="FFE6FFD2"/>
      <color rgb="FFDCF0F5"/>
      <color rgb="FFF0F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466090</xdr:colOff>
      <xdr:row>3</xdr:row>
      <xdr:rowOff>26670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447040" cy="5410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466090</xdr:colOff>
      <xdr:row>3</xdr:row>
      <xdr:rowOff>26670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45A5CE4A-3F00-4FD5-906D-FE08B8676D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447040" cy="5410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447040</xdr:colOff>
      <xdr:row>2</xdr:row>
      <xdr:rowOff>134620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" y="0"/>
          <a:ext cx="447040" cy="5410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313690</xdr:colOff>
      <xdr:row>3</xdr:row>
      <xdr:rowOff>8288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F61D097B-BDD9-40DA-BF5B-3D24981E1D8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447040" cy="54168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332740</xdr:colOff>
      <xdr:row>2</xdr:row>
      <xdr:rowOff>179737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4F6DA396-5A13-4AFE-B069-766F62AEB9D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040" cy="5416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9"/>
  <sheetViews>
    <sheetView view="pageBreakPreview" topLeftCell="A5" zoomScaleNormal="100" zoomScaleSheetLayoutView="100" workbookViewId="0">
      <selection activeCell="D28" sqref="D28:D31"/>
    </sheetView>
  </sheetViews>
  <sheetFormatPr defaultColWidth="9.140625" defaultRowHeight="15" x14ac:dyDescent="0.25"/>
  <cols>
    <col min="1" max="1" width="2.7109375" style="1" customWidth="1"/>
    <col min="2" max="2" width="8.7109375" style="1" customWidth="1"/>
    <col min="3" max="3" width="45.7109375" style="1" customWidth="1"/>
    <col min="4" max="4" width="8.7109375" style="2" customWidth="1"/>
    <col min="5" max="5" width="14.7109375" style="1" customWidth="1"/>
    <col min="6" max="7" width="8.7109375" style="1" customWidth="1"/>
    <col min="8" max="11" width="1.7109375" style="1" customWidth="1"/>
    <col min="12" max="16384" width="9.140625" style="1"/>
  </cols>
  <sheetData>
    <row r="2" spans="2:7" ht="15" customHeight="1" x14ac:dyDescent="0.25">
      <c r="C2" s="4"/>
      <c r="E2" s="35"/>
      <c r="F2" s="120" t="s">
        <v>2</v>
      </c>
      <c r="G2" s="120"/>
    </row>
    <row r="3" spans="2:7" ht="15" customHeight="1" x14ac:dyDescent="0.25">
      <c r="C3" s="42" t="s">
        <v>1</v>
      </c>
      <c r="F3" s="127">
        <v>43858</v>
      </c>
      <c r="G3" s="128"/>
    </row>
    <row r="4" spans="2:7" ht="15.75" x14ac:dyDescent="0.25">
      <c r="C4" s="42" t="s">
        <v>88</v>
      </c>
    </row>
    <row r="6" spans="2:7" ht="21" x14ac:dyDescent="0.25">
      <c r="B6" s="119" t="s">
        <v>118</v>
      </c>
      <c r="C6" s="119"/>
      <c r="D6" s="119"/>
      <c r="E6" s="119"/>
      <c r="F6" s="119"/>
      <c r="G6" s="119"/>
    </row>
    <row r="7" spans="2:7" ht="21" x14ac:dyDescent="0.25">
      <c r="B7" s="119" t="s">
        <v>117</v>
      </c>
      <c r="C7" s="119"/>
      <c r="D7" s="119"/>
      <c r="E7" s="119"/>
      <c r="F7" s="119"/>
      <c r="G7" s="119"/>
    </row>
    <row r="9" spans="2:7" ht="15" customHeight="1" x14ac:dyDescent="0.25">
      <c r="B9" s="121" t="s">
        <v>100</v>
      </c>
      <c r="C9" s="122"/>
      <c r="D9" s="139" t="s">
        <v>12</v>
      </c>
      <c r="E9" s="138" t="s">
        <v>101</v>
      </c>
      <c r="F9" s="138"/>
      <c r="G9" s="138"/>
    </row>
    <row r="10" spans="2:7" ht="15" customHeight="1" x14ac:dyDescent="0.25">
      <c r="B10" s="123"/>
      <c r="C10" s="124"/>
      <c r="D10" s="140"/>
      <c r="E10" s="37" t="s">
        <v>102</v>
      </c>
      <c r="F10" s="37" t="s">
        <v>0</v>
      </c>
      <c r="G10" s="37" t="s">
        <v>11</v>
      </c>
    </row>
    <row r="11" spans="2:7" ht="15" customHeight="1" x14ac:dyDescent="0.25">
      <c r="B11" s="36" t="s">
        <v>90</v>
      </c>
      <c r="C11" s="43" t="s">
        <v>103</v>
      </c>
      <c r="D11" s="136">
        <v>1805102</v>
      </c>
      <c r="E11" s="6">
        <v>2000</v>
      </c>
      <c r="F11" s="8">
        <f>E11/E23</f>
        <v>6.6666666666666666E-2</v>
      </c>
      <c r="G11" s="8">
        <f>E11/E35</f>
        <v>6.6290797842897438E-3</v>
      </c>
    </row>
    <row r="12" spans="2:7" ht="15" customHeight="1" x14ac:dyDescent="0.25">
      <c r="B12" s="36" t="s">
        <v>91</v>
      </c>
      <c r="C12" s="44" t="s">
        <v>119</v>
      </c>
      <c r="D12" s="137"/>
      <c r="E12" s="129">
        <v>13600</v>
      </c>
      <c r="F12" s="132">
        <f>E12/E23</f>
        <v>0.45333333333333331</v>
      </c>
      <c r="G12" s="132">
        <f>E12/E35</f>
        <v>4.5077742533170255E-2</v>
      </c>
    </row>
    <row r="13" spans="2:7" ht="15" customHeight="1" x14ac:dyDescent="0.25">
      <c r="B13" s="36" t="s">
        <v>92</v>
      </c>
      <c r="C13" s="44" t="s">
        <v>104</v>
      </c>
      <c r="D13" s="137"/>
      <c r="E13" s="130"/>
      <c r="F13" s="133"/>
      <c r="G13" s="133"/>
    </row>
    <row r="14" spans="2:7" ht="15" customHeight="1" x14ac:dyDescent="0.25">
      <c r="B14" s="36" t="s">
        <v>93</v>
      </c>
      <c r="C14" s="44" t="s">
        <v>105</v>
      </c>
      <c r="D14" s="137"/>
      <c r="E14" s="130"/>
      <c r="F14" s="133"/>
      <c r="G14" s="133"/>
    </row>
    <row r="15" spans="2:7" ht="15" customHeight="1" x14ac:dyDescent="0.25">
      <c r="B15" s="36" t="s">
        <v>94</v>
      </c>
      <c r="C15" s="44" t="s">
        <v>106</v>
      </c>
      <c r="D15" s="137"/>
      <c r="E15" s="130"/>
      <c r="F15" s="133"/>
      <c r="G15" s="133"/>
    </row>
    <row r="16" spans="2:7" ht="15" customHeight="1" x14ac:dyDescent="0.25">
      <c r="B16" s="36" t="s">
        <v>95</v>
      </c>
      <c r="C16" s="44" t="s">
        <v>107</v>
      </c>
      <c r="D16" s="137"/>
      <c r="E16" s="130"/>
      <c r="F16" s="133"/>
      <c r="G16" s="133"/>
    </row>
    <row r="17" spans="2:7" ht="15" customHeight="1" x14ac:dyDescent="0.25">
      <c r="B17" s="36" t="s">
        <v>96</v>
      </c>
      <c r="C17" s="44" t="s">
        <v>108</v>
      </c>
      <c r="D17" s="137"/>
      <c r="E17" s="131"/>
      <c r="F17" s="134"/>
      <c r="G17" s="134"/>
    </row>
    <row r="18" spans="2:7" ht="15" customHeight="1" x14ac:dyDescent="0.25">
      <c r="B18" s="36" t="s">
        <v>58</v>
      </c>
      <c r="C18" s="45" t="s">
        <v>8</v>
      </c>
      <c r="D18" s="137"/>
      <c r="E18" s="6">
        <v>900</v>
      </c>
      <c r="F18" s="8">
        <f>E18/E23</f>
        <v>0.03</v>
      </c>
      <c r="G18" s="8">
        <f>E18/E35</f>
        <v>2.9830859029303849E-3</v>
      </c>
    </row>
    <row r="19" spans="2:7" ht="15" customHeight="1" x14ac:dyDescent="0.25">
      <c r="B19" s="36" t="s">
        <v>97</v>
      </c>
      <c r="C19" s="45" t="s">
        <v>9</v>
      </c>
      <c r="D19" s="137"/>
      <c r="E19" s="6">
        <v>3000</v>
      </c>
      <c r="F19" s="8">
        <f>E19/E23</f>
        <v>0.1</v>
      </c>
      <c r="G19" s="8">
        <f>E19/E35</f>
        <v>9.9436196764346157E-3</v>
      </c>
    </row>
    <row r="20" spans="2:7" ht="15" customHeight="1" x14ac:dyDescent="0.25">
      <c r="B20" s="36" t="s">
        <v>98</v>
      </c>
      <c r="C20" s="45" t="s">
        <v>7</v>
      </c>
      <c r="D20" s="137"/>
      <c r="E20" s="6">
        <v>2500</v>
      </c>
      <c r="F20" s="8">
        <f>E20/E23</f>
        <v>8.3333333333333329E-2</v>
      </c>
      <c r="G20" s="8">
        <f>E20/E35</f>
        <v>8.2863497303621806E-3</v>
      </c>
    </row>
    <row r="21" spans="2:7" ht="15" customHeight="1" x14ac:dyDescent="0.25">
      <c r="B21" s="36" t="s">
        <v>99</v>
      </c>
      <c r="C21" s="44" t="s">
        <v>14</v>
      </c>
      <c r="D21" s="137"/>
      <c r="E21" s="6">
        <v>3000</v>
      </c>
      <c r="F21" s="9">
        <f>E21/E23</f>
        <v>0.1</v>
      </c>
      <c r="G21" s="9">
        <f>E21/E35</f>
        <v>9.9436196764346157E-3</v>
      </c>
    </row>
    <row r="22" spans="2:7" ht="15" customHeight="1" x14ac:dyDescent="0.25">
      <c r="B22" s="36" t="s">
        <v>99</v>
      </c>
      <c r="C22" s="45" t="s">
        <v>15</v>
      </c>
      <c r="D22" s="141"/>
      <c r="E22" s="6">
        <v>5000</v>
      </c>
      <c r="F22" s="8">
        <f>E22/E23</f>
        <v>0.16666666666666666</v>
      </c>
      <c r="G22" s="8">
        <f>E22/E35</f>
        <v>1.6572699460724361E-2</v>
      </c>
    </row>
    <row r="23" spans="2:7" ht="21" customHeight="1" x14ac:dyDescent="0.25">
      <c r="B23" s="125" t="s">
        <v>16</v>
      </c>
      <c r="C23" s="125"/>
      <c r="D23" s="125"/>
      <c r="E23" s="38">
        <f>SUM(E11:E22)</f>
        <v>30000</v>
      </c>
      <c r="F23" s="39">
        <f>SUM(F11:F22)</f>
        <v>1</v>
      </c>
      <c r="G23" s="39">
        <f>E23/E35</f>
        <v>9.943619676434616E-2</v>
      </c>
    </row>
    <row r="24" spans="2:7" ht="15" customHeight="1" x14ac:dyDescent="0.25">
      <c r="B24" s="36" t="s">
        <v>98</v>
      </c>
      <c r="C24" s="45" t="s">
        <v>13</v>
      </c>
      <c r="D24" s="5">
        <v>1805101</v>
      </c>
      <c r="E24" s="6">
        <v>1100</v>
      </c>
      <c r="F24" s="8">
        <v>1</v>
      </c>
      <c r="G24" s="8">
        <f>E24/E35</f>
        <v>3.6459938813593589E-3</v>
      </c>
    </row>
    <row r="25" spans="2:7" ht="15" customHeight="1" x14ac:dyDescent="0.25">
      <c r="B25" s="36" t="s">
        <v>58</v>
      </c>
      <c r="C25" s="45" t="s">
        <v>3</v>
      </c>
      <c r="D25" s="5">
        <v>1805105</v>
      </c>
      <c r="E25" s="6">
        <v>1500</v>
      </c>
      <c r="F25" s="8">
        <f>E25/E25</f>
        <v>1</v>
      </c>
      <c r="G25" s="8">
        <f>E25/E35</f>
        <v>4.9718098382173078E-3</v>
      </c>
    </row>
    <row r="26" spans="2:7" ht="15" customHeight="1" x14ac:dyDescent="0.25">
      <c r="B26" s="36" t="s">
        <v>99</v>
      </c>
      <c r="C26" s="45" t="s">
        <v>109</v>
      </c>
      <c r="D26" s="135">
        <v>1805106</v>
      </c>
      <c r="E26" s="6">
        <v>3000</v>
      </c>
      <c r="F26" s="8">
        <f>E26/SUM(E26:E33)</f>
        <v>1.1148230590001524E-2</v>
      </c>
      <c r="G26" s="8">
        <f>E26/E35</f>
        <v>9.9436196764346157E-3</v>
      </c>
    </row>
    <row r="27" spans="2:7" ht="15" customHeight="1" x14ac:dyDescent="0.25">
      <c r="B27" s="36" t="s">
        <v>99</v>
      </c>
      <c r="C27" s="45" t="s">
        <v>110</v>
      </c>
      <c r="D27" s="135"/>
      <c r="E27" s="7">
        <v>10000</v>
      </c>
      <c r="F27" s="8">
        <f>E27/E34</f>
        <v>3.6805164500682733E-2</v>
      </c>
      <c r="G27" s="8">
        <f>E27/E35</f>
        <v>3.3145398921448722E-2</v>
      </c>
    </row>
    <row r="28" spans="2:7" ht="15" customHeight="1" x14ac:dyDescent="0.25">
      <c r="B28" s="36" t="s">
        <v>99</v>
      </c>
      <c r="C28" s="44" t="s">
        <v>111</v>
      </c>
      <c r="D28" s="136">
        <v>1805107</v>
      </c>
      <c r="E28" s="7">
        <v>30000</v>
      </c>
      <c r="F28" s="8">
        <f>E28/SUM(E26:E33)</f>
        <v>0.11148230590001523</v>
      </c>
      <c r="G28" s="8">
        <f>E28/E35</f>
        <v>9.943619676434616E-2</v>
      </c>
    </row>
    <row r="29" spans="2:7" ht="15" customHeight="1" x14ac:dyDescent="0.25">
      <c r="B29" s="36" t="s">
        <v>99</v>
      </c>
      <c r="C29" s="44" t="s">
        <v>112</v>
      </c>
      <c r="D29" s="137"/>
      <c r="E29" s="7">
        <v>1</v>
      </c>
      <c r="F29" s="8">
        <f>E29/E34</f>
        <v>3.6805164500682737E-6</v>
      </c>
      <c r="G29" s="8">
        <f>E29/E35</f>
        <v>3.3145398921448719E-6</v>
      </c>
    </row>
    <row r="30" spans="2:7" ht="15" customHeight="1" x14ac:dyDescent="0.25">
      <c r="B30" s="36" t="s">
        <v>99</v>
      </c>
      <c r="C30" s="44" t="s">
        <v>113</v>
      </c>
      <c r="D30" s="137"/>
      <c r="E30" s="7">
        <v>4000</v>
      </c>
      <c r="F30" s="8">
        <f>E30/E34</f>
        <v>1.4722065800273094E-2</v>
      </c>
      <c r="G30" s="8">
        <f>E30/E35</f>
        <v>1.3258159568579488E-2</v>
      </c>
    </row>
    <row r="31" spans="2:7" ht="15" customHeight="1" x14ac:dyDescent="0.25">
      <c r="B31" s="36" t="s">
        <v>99</v>
      </c>
      <c r="C31" s="44" t="s">
        <v>114</v>
      </c>
      <c r="D31" s="137"/>
      <c r="E31" s="7">
        <v>177000</v>
      </c>
      <c r="F31" s="8">
        <f>E31/E34</f>
        <v>0.65145141166208442</v>
      </c>
      <c r="G31" s="8">
        <f>E31/E35</f>
        <v>0.58667356090964229</v>
      </c>
    </row>
    <row r="32" spans="2:7" ht="15" customHeight="1" x14ac:dyDescent="0.25">
      <c r="B32" s="36" t="s">
        <v>99</v>
      </c>
      <c r="C32" s="44" t="s">
        <v>115</v>
      </c>
      <c r="D32" s="5">
        <v>1805109</v>
      </c>
      <c r="E32" s="7">
        <v>39000</v>
      </c>
      <c r="F32" s="8">
        <f>E32/E34</f>
        <v>0.14354014155266268</v>
      </c>
      <c r="G32" s="8">
        <f>E32/E35</f>
        <v>0.12926705579365</v>
      </c>
    </row>
    <row r="33" spans="2:7" ht="15" customHeight="1" x14ac:dyDescent="0.25">
      <c r="B33" s="36" t="s">
        <v>99</v>
      </c>
      <c r="C33" s="44" t="s">
        <v>116</v>
      </c>
      <c r="D33" s="5">
        <v>1805110</v>
      </c>
      <c r="E33" s="7">
        <v>6100</v>
      </c>
      <c r="F33" s="8">
        <f>E33/SUM(E26:E33)</f>
        <v>2.2668068866336433E-2</v>
      </c>
      <c r="G33" s="8">
        <f>E33/E35</f>
        <v>2.0218693342083718E-2</v>
      </c>
    </row>
    <row r="34" spans="2:7" ht="21" customHeight="1" x14ac:dyDescent="0.25">
      <c r="B34" s="125" t="s">
        <v>4</v>
      </c>
      <c r="C34" s="125"/>
      <c r="D34" s="125"/>
      <c r="E34" s="38">
        <f>SUM(E24:E33)</f>
        <v>271701</v>
      </c>
      <c r="F34" s="39"/>
      <c r="G34" s="39">
        <f>E34/E35</f>
        <v>0.90056380323565388</v>
      </c>
    </row>
    <row r="35" spans="2:7" ht="24.95" customHeight="1" x14ac:dyDescent="0.25">
      <c r="B35" s="126" t="s">
        <v>10</v>
      </c>
      <c r="C35" s="126"/>
      <c r="D35" s="126"/>
      <c r="E35" s="46">
        <f>E23+E34</f>
        <v>301701</v>
      </c>
      <c r="F35" s="40"/>
      <c r="G35" s="41">
        <f>G23+G34</f>
        <v>1</v>
      </c>
    </row>
    <row r="36" spans="2:7" x14ac:dyDescent="0.25">
      <c r="E36" s="3"/>
    </row>
    <row r="39" spans="2:7" x14ac:dyDescent="0.25">
      <c r="E39" s="3"/>
    </row>
  </sheetData>
  <mergeCells count="16">
    <mergeCell ref="B7:G7"/>
    <mergeCell ref="F2:G2"/>
    <mergeCell ref="B9:C10"/>
    <mergeCell ref="B23:D23"/>
    <mergeCell ref="B35:D35"/>
    <mergeCell ref="F3:G3"/>
    <mergeCell ref="E12:E17"/>
    <mergeCell ref="F12:F17"/>
    <mergeCell ref="G12:G17"/>
    <mergeCell ref="D26:D27"/>
    <mergeCell ref="D28:D31"/>
    <mergeCell ref="B34:D34"/>
    <mergeCell ref="E9:G9"/>
    <mergeCell ref="D9:D10"/>
    <mergeCell ref="D11:D22"/>
    <mergeCell ref="B6:G6"/>
  </mergeCells>
  <pageMargins left="0.19685039370078741" right="0.19685039370078741" top="0.19685039370078741" bottom="0.19685039370078741" header="0.11811023622047245" footer="0.11811023622047245"/>
  <pageSetup paperSize="9" orientation="portrait" r:id="rId1"/>
  <ignoredErrors>
    <ignoredError sqref="F33 F26 F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5E7C-FEC8-457D-B6AF-5CB506C68BD5}">
  <sheetPr>
    <tabColor theme="0" tint="-4.9989318521683403E-2"/>
  </sheetPr>
  <dimension ref="B2:G37"/>
  <sheetViews>
    <sheetView view="pageBreakPreview" topLeftCell="A2" zoomScaleNormal="100" zoomScaleSheetLayoutView="100" workbookViewId="0">
      <selection activeCell="K16" sqref="K16"/>
    </sheetView>
  </sheetViews>
  <sheetFormatPr defaultColWidth="9.140625" defaultRowHeight="15" x14ac:dyDescent="0.25"/>
  <cols>
    <col min="1" max="1" width="2.7109375" style="1" customWidth="1"/>
    <col min="2" max="2" width="8.7109375" style="1" customWidth="1"/>
    <col min="3" max="3" width="45.7109375" style="1" customWidth="1"/>
    <col min="4" max="4" width="8.7109375" style="2" customWidth="1"/>
    <col min="5" max="5" width="14.7109375" style="1" customWidth="1"/>
    <col min="6" max="7" width="8.7109375" style="1" customWidth="1"/>
    <col min="8" max="11" width="1.7109375" style="1" customWidth="1"/>
    <col min="12" max="16384" width="9.140625" style="1"/>
  </cols>
  <sheetData>
    <row r="2" spans="2:7" ht="15" customHeight="1" x14ac:dyDescent="0.25">
      <c r="C2" s="72" t="s">
        <v>174</v>
      </c>
      <c r="E2" s="35"/>
      <c r="F2" s="120" t="s">
        <v>2</v>
      </c>
      <c r="G2" s="120"/>
    </row>
    <row r="3" spans="2:7" ht="15" customHeight="1" x14ac:dyDescent="0.25">
      <c r="F3" s="147">
        <v>44218</v>
      </c>
      <c r="G3" s="148"/>
    </row>
    <row r="5" spans="2:7" ht="21" x14ac:dyDescent="0.25">
      <c r="B5" s="119" t="s">
        <v>118</v>
      </c>
      <c r="C5" s="119"/>
      <c r="D5" s="119"/>
      <c r="E5" s="119"/>
      <c r="F5" s="119"/>
      <c r="G5" s="119"/>
    </row>
    <row r="6" spans="2:7" ht="21" x14ac:dyDescent="0.25">
      <c r="B6" s="119" t="s">
        <v>172</v>
      </c>
      <c r="C6" s="119"/>
      <c r="D6" s="119"/>
      <c r="E6" s="119"/>
      <c r="F6" s="119"/>
      <c r="G6" s="119"/>
    </row>
    <row r="8" spans="2:7" ht="15" customHeight="1" x14ac:dyDescent="0.25">
      <c r="B8" s="149" t="s">
        <v>100</v>
      </c>
      <c r="C8" s="150"/>
      <c r="D8" s="153" t="s">
        <v>12</v>
      </c>
      <c r="E8" s="155" t="s">
        <v>173</v>
      </c>
      <c r="F8" s="155"/>
      <c r="G8" s="155"/>
    </row>
    <row r="9" spans="2:7" ht="15" customHeight="1" x14ac:dyDescent="0.25">
      <c r="B9" s="151"/>
      <c r="C9" s="152"/>
      <c r="D9" s="154"/>
      <c r="E9" s="49" t="s">
        <v>102</v>
      </c>
      <c r="F9" s="73" t="s">
        <v>0</v>
      </c>
      <c r="G9" s="73" t="s">
        <v>11</v>
      </c>
    </row>
    <row r="10" spans="2:7" ht="15" customHeight="1" x14ac:dyDescent="0.25">
      <c r="B10" s="36" t="s">
        <v>90</v>
      </c>
      <c r="C10" s="43" t="s">
        <v>103</v>
      </c>
      <c r="D10" s="136">
        <v>1805102</v>
      </c>
      <c r="E10" s="74">
        <v>2000</v>
      </c>
      <c r="F10" s="8">
        <f>E10/E22</f>
        <v>5.7142857142857141E-2</v>
      </c>
      <c r="G10" s="8">
        <f>E10/E33</f>
        <v>1.658333540625026E-2</v>
      </c>
    </row>
    <row r="11" spans="2:7" ht="15" customHeight="1" x14ac:dyDescent="0.25">
      <c r="B11" s="36" t="s">
        <v>91</v>
      </c>
      <c r="C11" s="44" t="s">
        <v>119</v>
      </c>
      <c r="D11" s="137"/>
      <c r="E11" s="144">
        <v>18700</v>
      </c>
      <c r="F11" s="132">
        <f>E11/E22</f>
        <v>0.53428571428571425</v>
      </c>
      <c r="G11" s="132">
        <f>E11/E33</f>
        <v>0.15505418604843993</v>
      </c>
    </row>
    <row r="12" spans="2:7" ht="15" customHeight="1" x14ac:dyDescent="0.25">
      <c r="B12" s="36" t="s">
        <v>92</v>
      </c>
      <c r="C12" s="44" t="s">
        <v>104</v>
      </c>
      <c r="D12" s="137"/>
      <c r="E12" s="145"/>
      <c r="F12" s="133"/>
      <c r="G12" s="133"/>
    </row>
    <row r="13" spans="2:7" ht="15" customHeight="1" x14ac:dyDescent="0.25">
      <c r="B13" s="36" t="s">
        <v>93</v>
      </c>
      <c r="C13" s="44" t="s">
        <v>105</v>
      </c>
      <c r="D13" s="137"/>
      <c r="E13" s="145"/>
      <c r="F13" s="133"/>
      <c r="G13" s="133"/>
    </row>
    <row r="14" spans="2:7" ht="15" customHeight="1" x14ac:dyDescent="0.25">
      <c r="B14" s="36" t="s">
        <v>94</v>
      </c>
      <c r="C14" s="44" t="s">
        <v>106</v>
      </c>
      <c r="D14" s="137"/>
      <c r="E14" s="145"/>
      <c r="F14" s="133"/>
      <c r="G14" s="133"/>
    </row>
    <row r="15" spans="2:7" ht="15" customHeight="1" x14ac:dyDescent="0.25">
      <c r="B15" s="36" t="s">
        <v>95</v>
      </c>
      <c r="C15" s="44" t="s">
        <v>107</v>
      </c>
      <c r="D15" s="137"/>
      <c r="E15" s="145"/>
      <c r="F15" s="133"/>
      <c r="G15" s="133"/>
    </row>
    <row r="16" spans="2:7" ht="15" customHeight="1" x14ac:dyDescent="0.25">
      <c r="B16" s="36" t="s">
        <v>96</v>
      </c>
      <c r="C16" s="44" t="s">
        <v>108</v>
      </c>
      <c r="D16" s="137"/>
      <c r="E16" s="146"/>
      <c r="F16" s="134"/>
      <c r="G16" s="134"/>
    </row>
    <row r="17" spans="2:7" ht="15" customHeight="1" x14ac:dyDescent="0.25">
      <c r="B17" s="36" t="s">
        <v>58</v>
      </c>
      <c r="C17" s="45" t="s">
        <v>8</v>
      </c>
      <c r="D17" s="137"/>
      <c r="E17" s="74">
        <v>800</v>
      </c>
      <c r="F17" s="8">
        <f>E17/E22</f>
        <v>2.2857142857142857E-2</v>
      </c>
      <c r="G17" s="8">
        <f>E17/E33</f>
        <v>6.6333341625001039E-3</v>
      </c>
    </row>
    <row r="18" spans="2:7" ht="15" customHeight="1" x14ac:dyDescent="0.25">
      <c r="B18" s="36" t="s">
        <v>97</v>
      </c>
      <c r="C18" s="45" t="s">
        <v>9</v>
      </c>
      <c r="D18" s="137"/>
      <c r="E18" s="74">
        <v>3000</v>
      </c>
      <c r="F18" s="8">
        <f>E18/E22</f>
        <v>8.5714285714285715E-2</v>
      </c>
      <c r="G18" s="8">
        <f>E18/E33</f>
        <v>2.487500310937539E-2</v>
      </c>
    </row>
    <row r="19" spans="2:7" ht="15" customHeight="1" x14ac:dyDescent="0.25">
      <c r="B19" s="36" t="s">
        <v>98</v>
      </c>
      <c r="C19" s="45" t="s">
        <v>7</v>
      </c>
      <c r="D19" s="137"/>
      <c r="E19" s="74">
        <v>2500</v>
      </c>
      <c r="F19" s="8">
        <f>E19/E22</f>
        <v>7.1428571428571425E-2</v>
      </c>
      <c r="G19" s="8">
        <f>E19/E33</f>
        <v>2.0729169257812825E-2</v>
      </c>
    </row>
    <row r="20" spans="2:7" ht="15" customHeight="1" x14ac:dyDescent="0.25">
      <c r="B20" s="36" t="s">
        <v>99</v>
      </c>
      <c r="C20" s="44" t="s">
        <v>14</v>
      </c>
      <c r="D20" s="137"/>
      <c r="E20" s="74">
        <v>3000</v>
      </c>
      <c r="F20" s="47">
        <f>E20/E22</f>
        <v>8.5714285714285715E-2</v>
      </c>
      <c r="G20" s="47">
        <f>E20/E33</f>
        <v>2.487500310937539E-2</v>
      </c>
    </row>
    <row r="21" spans="2:7" ht="15" customHeight="1" x14ac:dyDescent="0.25">
      <c r="B21" s="36" t="s">
        <v>99</v>
      </c>
      <c r="C21" s="45" t="s">
        <v>15</v>
      </c>
      <c r="D21" s="141"/>
      <c r="E21" s="74">
        <v>5000</v>
      </c>
      <c r="F21" s="8">
        <f>E21/E22</f>
        <v>0.14285714285714285</v>
      </c>
      <c r="G21" s="8">
        <f>E21/E33</f>
        <v>4.1458338515625651E-2</v>
      </c>
    </row>
    <row r="22" spans="2:7" ht="21" customHeight="1" x14ac:dyDescent="0.25">
      <c r="B22" s="142" t="s">
        <v>239</v>
      </c>
      <c r="C22" s="142"/>
      <c r="D22" s="142"/>
      <c r="E22" s="54">
        <f>SUM(E10:E21)</f>
        <v>35000</v>
      </c>
      <c r="F22" s="55">
        <f>SUM(F10:F21)</f>
        <v>1</v>
      </c>
      <c r="G22" s="55">
        <f>E22/E33</f>
        <v>0.29020836960937951</v>
      </c>
    </row>
    <row r="23" spans="2:7" ht="15" customHeight="1" x14ac:dyDescent="0.25">
      <c r="B23" s="36" t="s">
        <v>98</v>
      </c>
      <c r="C23" s="45" t="s">
        <v>13</v>
      </c>
      <c r="D23" s="5">
        <v>1805101</v>
      </c>
      <c r="E23" s="74">
        <v>1100</v>
      </c>
      <c r="F23" s="8">
        <f>E23/E32</f>
        <v>1.2850016938658691E-2</v>
      </c>
      <c r="G23" s="8">
        <f>E23/E33</f>
        <v>9.1208344734376428E-3</v>
      </c>
    </row>
    <row r="24" spans="2:7" ht="15" customHeight="1" x14ac:dyDescent="0.25">
      <c r="B24" s="36" t="s">
        <v>58</v>
      </c>
      <c r="C24" s="45" t="s">
        <v>3</v>
      </c>
      <c r="D24" s="5">
        <v>1805105</v>
      </c>
      <c r="E24" s="74">
        <v>1500</v>
      </c>
      <c r="F24" s="8">
        <f>E24/E32</f>
        <v>1.7522750370898215E-2</v>
      </c>
      <c r="G24" s="8">
        <f>E24/E33</f>
        <v>1.2437501554687695E-2</v>
      </c>
    </row>
    <row r="25" spans="2:7" ht="15" customHeight="1" x14ac:dyDescent="0.25">
      <c r="B25" s="36" t="s">
        <v>99</v>
      </c>
      <c r="C25" s="45" t="s">
        <v>109</v>
      </c>
      <c r="D25" s="135">
        <v>1805106</v>
      </c>
      <c r="E25" s="74">
        <v>3000</v>
      </c>
      <c r="F25" s="8">
        <f>E25/E32</f>
        <v>3.504550074179643E-2</v>
      </c>
      <c r="G25" s="8">
        <f>E25/E33</f>
        <v>2.487500310937539E-2</v>
      </c>
    </row>
    <row r="26" spans="2:7" ht="15" customHeight="1" x14ac:dyDescent="0.25">
      <c r="B26" s="36" t="s">
        <v>99</v>
      </c>
      <c r="C26" s="45" t="s">
        <v>110</v>
      </c>
      <c r="D26" s="135"/>
      <c r="E26" s="75">
        <v>1</v>
      </c>
      <c r="F26" s="8">
        <f>E26/E32</f>
        <v>1.1681833580598811E-5</v>
      </c>
      <c r="G26" s="8">
        <f>E26/E33</f>
        <v>8.2916677031251296E-6</v>
      </c>
    </row>
    <row r="27" spans="2:7" ht="15" customHeight="1" x14ac:dyDescent="0.25">
      <c r="B27" s="36" t="s">
        <v>99</v>
      </c>
      <c r="C27" s="44" t="s">
        <v>111</v>
      </c>
      <c r="D27" s="136">
        <v>1805107</v>
      </c>
      <c r="E27" s="75">
        <v>30000</v>
      </c>
      <c r="F27" s="8">
        <f>E27/E32</f>
        <v>0.35045500741796431</v>
      </c>
      <c r="G27" s="8">
        <f>E27/E33</f>
        <v>0.24875003109375388</v>
      </c>
    </row>
    <row r="28" spans="2:7" ht="15" customHeight="1" x14ac:dyDescent="0.25">
      <c r="B28" s="36" t="s">
        <v>99</v>
      </c>
      <c r="C28" s="44" t="s">
        <v>237</v>
      </c>
      <c r="D28" s="137"/>
      <c r="E28" s="75">
        <v>1</v>
      </c>
      <c r="F28" s="8">
        <f>E28/E32</f>
        <v>1.1681833580598811E-5</v>
      </c>
      <c r="G28" s="8">
        <f>E28/E33</f>
        <v>8.2916677031251296E-6</v>
      </c>
    </row>
    <row r="29" spans="2:7" ht="15" customHeight="1" x14ac:dyDescent="0.25">
      <c r="B29" s="36" t="s">
        <v>99</v>
      </c>
      <c r="C29" s="44" t="s">
        <v>238</v>
      </c>
      <c r="D29" s="137"/>
      <c r="E29" s="75">
        <v>10000</v>
      </c>
      <c r="F29" s="8">
        <f>E29/E32</f>
        <v>0.1168183358059881</v>
      </c>
      <c r="G29" s="8">
        <f>E29/E33</f>
        <v>8.2916677031251301E-2</v>
      </c>
    </row>
    <row r="30" spans="2:7" ht="15" customHeight="1" x14ac:dyDescent="0.25">
      <c r="B30" s="36" t="s">
        <v>99</v>
      </c>
      <c r="C30" s="44" t="s">
        <v>283</v>
      </c>
      <c r="D30" s="5">
        <v>1805109</v>
      </c>
      <c r="E30" s="75">
        <v>40000</v>
      </c>
      <c r="F30" s="8">
        <f>E30/E32</f>
        <v>0.46727334322395242</v>
      </c>
      <c r="G30" s="8">
        <f>E30/E33</f>
        <v>0.33166670812500521</v>
      </c>
    </row>
    <row r="31" spans="2:7" ht="15" customHeight="1" x14ac:dyDescent="0.25">
      <c r="B31" s="36" t="s">
        <v>99</v>
      </c>
      <c r="C31" s="44" t="s">
        <v>116</v>
      </c>
      <c r="D31" s="5">
        <v>1805110</v>
      </c>
      <c r="E31" s="75">
        <v>1</v>
      </c>
      <c r="F31" s="8">
        <f>E31/E32</f>
        <v>1.1681833580598811E-5</v>
      </c>
      <c r="G31" s="8">
        <f>E31/E33</f>
        <v>8.2916677031251296E-6</v>
      </c>
    </row>
    <row r="32" spans="2:7" ht="21" customHeight="1" x14ac:dyDescent="0.25">
      <c r="B32" s="142" t="s">
        <v>240</v>
      </c>
      <c r="C32" s="142"/>
      <c r="D32" s="142"/>
      <c r="E32" s="54">
        <f>SUM(E23:E31)</f>
        <v>85603</v>
      </c>
      <c r="F32" s="55">
        <f>SUM(F23:F31)</f>
        <v>0.99999999999999989</v>
      </c>
      <c r="G32" s="55">
        <f>E32/E33</f>
        <v>0.70979163039062043</v>
      </c>
    </row>
    <row r="33" spans="2:7" ht="24.95" customHeight="1" x14ac:dyDescent="0.25">
      <c r="B33" s="143" t="s">
        <v>10</v>
      </c>
      <c r="C33" s="143"/>
      <c r="D33" s="143"/>
      <c r="E33" s="50">
        <f>E22+E32</f>
        <v>120603</v>
      </c>
      <c r="F33" s="51"/>
      <c r="G33" s="52">
        <f>G22+G32</f>
        <v>1</v>
      </c>
    </row>
    <row r="34" spans="2:7" x14ac:dyDescent="0.25">
      <c r="E34" s="3"/>
    </row>
    <row r="35" spans="2:7" x14ac:dyDescent="0.25">
      <c r="E35" s="1">
        <f>1100+27000+3000+5000+1500+3000+1+30000+1+10000+40000+1</f>
        <v>120603</v>
      </c>
    </row>
    <row r="37" spans="2:7" x14ac:dyDescent="0.25">
      <c r="E37" s="3"/>
    </row>
  </sheetData>
  <mergeCells count="16">
    <mergeCell ref="F11:F16"/>
    <mergeCell ref="G11:G16"/>
    <mergeCell ref="B22:D22"/>
    <mergeCell ref="D25:D26"/>
    <mergeCell ref="F2:G2"/>
    <mergeCell ref="F3:G3"/>
    <mergeCell ref="B5:G5"/>
    <mergeCell ref="B6:G6"/>
    <mergeCell ref="B8:C9"/>
    <mergeCell ref="D8:D9"/>
    <mergeCell ref="E8:G8"/>
    <mergeCell ref="D27:D29"/>
    <mergeCell ref="B32:D32"/>
    <mergeCell ref="B33:D33"/>
    <mergeCell ref="D10:D21"/>
    <mergeCell ref="E11:E16"/>
  </mergeCells>
  <pageMargins left="0.19685039370078741" right="0.19685039370078741" top="0.19685039370078741" bottom="0.19685039370078741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F632-D63F-4AE5-B668-E10A2887BA67}">
  <dimension ref="A2:J132"/>
  <sheetViews>
    <sheetView view="pageBreakPreview" topLeftCell="A102" zoomScale="90" zoomScaleNormal="110" zoomScaleSheetLayoutView="90" workbookViewId="0">
      <selection activeCell="B131" sqref="B131:E131"/>
    </sheetView>
  </sheetViews>
  <sheetFormatPr defaultRowHeight="12.75" x14ac:dyDescent="0.25"/>
  <cols>
    <col min="1" max="1" width="1.7109375" style="10" customWidth="1"/>
    <col min="2" max="2" width="35.7109375" style="10" customWidth="1"/>
    <col min="3" max="7" width="12.7109375" style="10" customWidth="1"/>
    <col min="8" max="9" width="2.7109375" style="10" customWidth="1"/>
    <col min="10" max="10" width="0.85546875" style="10" customWidth="1"/>
    <col min="11" max="35" width="1.7109375" style="10" customWidth="1"/>
    <col min="36" max="260" width="8.85546875" style="10"/>
    <col min="261" max="261" width="3.7109375" style="10" customWidth="1"/>
    <col min="262" max="262" width="38.7109375" style="10" customWidth="1"/>
    <col min="263" max="268" width="9.7109375" style="10" customWidth="1"/>
    <col min="269" max="274" width="1.7109375" style="10" customWidth="1"/>
    <col min="275" max="516" width="8.85546875" style="10"/>
    <col min="517" max="517" width="3.7109375" style="10" customWidth="1"/>
    <col min="518" max="518" width="38.7109375" style="10" customWidth="1"/>
    <col min="519" max="524" width="9.7109375" style="10" customWidth="1"/>
    <col min="525" max="530" width="1.7109375" style="10" customWidth="1"/>
    <col min="531" max="772" width="8.85546875" style="10"/>
    <col min="773" max="773" width="3.7109375" style="10" customWidth="1"/>
    <col min="774" max="774" width="38.7109375" style="10" customWidth="1"/>
    <col min="775" max="780" width="9.7109375" style="10" customWidth="1"/>
    <col min="781" max="786" width="1.7109375" style="10" customWidth="1"/>
    <col min="787" max="1028" width="8.85546875" style="10"/>
    <col min="1029" max="1029" width="3.7109375" style="10" customWidth="1"/>
    <col min="1030" max="1030" width="38.7109375" style="10" customWidth="1"/>
    <col min="1031" max="1036" width="9.7109375" style="10" customWidth="1"/>
    <col min="1037" max="1042" width="1.7109375" style="10" customWidth="1"/>
    <col min="1043" max="1284" width="8.85546875" style="10"/>
    <col min="1285" max="1285" width="3.7109375" style="10" customWidth="1"/>
    <col min="1286" max="1286" width="38.7109375" style="10" customWidth="1"/>
    <col min="1287" max="1292" width="9.7109375" style="10" customWidth="1"/>
    <col min="1293" max="1298" width="1.7109375" style="10" customWidth="1"/>
    <col min="1299" max="1540" width="8.85546875" style="10"/>
    <col min="1541" max="1541" width="3.7109375" style="10" customWidth="1"/>
    <col min="1542" max="1542" width="38.7109375" style="10" customWidth="1"/>
    <col min="1543" max="1548" width="9.7109375" style="10" customWidth="1"/>
    <col min="1549" max="1554" width="1.7109375" style="10" customWidth="1"/>
    <col min="1555" max="1796" width="8.85546875" style="10"/>
    <col min="1797" max="1797" width="3.7109375" style="10" customWidth="1"/>
    <col min="1798" max="1798" width="38.7109375" style="10" customWidth="1"/>
    <col min="1799" max="1804" width="9.7109375" style="10" customWidth="1"/>
    <col min="1805" max="1810" width="1.7109375" style="10" customWidth="1"/>
    <col min="1811" max="2052" width="8.85546875" style="10"/>
    <col min="2053" max="2053" width="3.7109375" style="10" customWidth="1"/>
    <col min="2054" max="2054" width="38.7109375" style="10" customWidth="1"/>
    <col min="2055" max="2060" width="9.7109375" style="10" customWidth="1"/>
    <col min="2061" max="2066" width="1.7109375" style="10" customWidth="1"/>
    <col min="2067" max="2308" width="8.85546875" style="10"/>
    <col min="2309" max="2309" width="3.7109375" style="10" customWidth="1"/>
    <col min="2310" max="2310" width="38.7109375" style="10" customWidth="1"/>
    <col min="2311" max="2316" width="9.7109375" style="10" customWidth="1"/>
    <col min="2317" max="2322" width="1.7109375" style="10" customWidth="1"/>
    <col min="2323" max="2564" width="8.85546875" style="10"/>
    <col min="2565" max="2565" width="3.7109375" style="10" customWidth="1"/>
    <col min="2566" max="2566" width="38.7109375" style="10" customWidth="1"/>
    <col min="2567" max="2572" width="9.7109375" style="10" customWidth="1"/>
    <col min="2573" max="2578" width="1.7109375" style="10" customWidth="1"/>
    <col min="2579" max="2820" width="8.85546875" style="10"/>
    <col min="2821" max="2821" width="3.7109375" style="10" customWidth="1"/>
    <col min="2822" max="2822" width="38.7109375" style="10" customWidth="1"/>
    <col min="2823" max="2828" width="9.7109375" style="10" customWidth="1"/>
    <col min="2829" max="2834" width="1.7109375" style="10" customWidth="1"/>
    <col min="2835" max="3076" width="8.85546875" style="10"/>
    <col min="3077" max="3077" width="3.7109375" style="10" customWidth="1"/>
    <col min="3078" max="3078" width="38.7109375" style="10" customWidth="1"/>
    <col min="3079" max="3084" width="9.7109375" style="10" customWidth="1"/>
    <col min="3085" max="3090" width="1.7109375" style="10" customWidth="1"/>
    <col min="3091" max="3332" width="8.85546875" style="10"/>
    <col min="3333" max="3333" width="3.7109375" style="10" customWidth="1"/>
    <col min="3334" max="3334" width="38.7109375" style="10" customWidth="1"/>
    <col min="3335" max="3340" width="9.7109375" style="10" customWidth="1"/>
    <col min="3341" max="3346" width="1.7109375" style="10" customWidth="1"/>
    <col min="3347" max="3588" width="8.85546875" style="10"/>
    <col min="3589" max="3589" width="3.7109375" style="10" customWidth="1"/>
    <col min="3590" max="3590" width="38.7109375" style="10" customWidth="1"/>
    <col min="3591" max="3596" width="9.7109375" style="10" customWidth="1"/>
    <col min="3597" max="3602" width="1.7109375" style="10" customWidth="1"/>
    <col min="3603" max="3844" width="8.85546875" style="10"/>
    <col min="3845" max="3845" width="3.7109375" style="10" customWidth="1"/>
    <col min="3846" max="3846" width="38.7109375" style="10" customWidth="1"/>
    <col min="3847" max="3852" width="9.7109375" style="10" customWidth="1"/>
    <col min="3853" max="3858" width="1.7109375" style="10" customWidth="1"/>
    <col min="3859" max="4100" width="8.85546875" style="10"/>
    <col min="4101" max="4101" width="3.7109375" style="10" customWidth="1"/>
    <col min="4102" max="4102" width="38.7109375" style="10" customWidth="1"/>
    <col min="4103" max="4108" width="9.7109375" style="10" customWidth="1"/>
    <col min="4109" max="4114" width="1.7109375" style="10" customWidth="1"/>
    <col min="4115" max="4356" width="8.85546875" style="10"/>
    <col min="4357" max="4357" width="3.7109375" style="10" customWidth="1"/>
    <col min="4358" max="4358" width="38.7109375" style="10" customWidth="1"/>
    <col min="4359" max="4364" width="9.7109375" style="10" customWidth="1"/>
    <col min="4365" max="4370" width="1.7109375" style="10" customWidth="1"/>
    <col min="4371" max="4612" width="8.85546875" style="10"/>
    <col min="4613" max="4613" width="3.7109375" style="10" customWidth="1"/>
    <col min="4614" max="4614" width="38.7109375" style="10" customWidth="1"/>
    <col min="4615" max="4620" width="9.7109375" style="10" customWidth="1"/>
    <col min="4621" max="4626" width="1.7109375" style="10" customWidth="1"/>
    <col min="4627" max="4868" width="8.85546875" style="10"/>
    <col min="4869" max="4869" width="3.7109375" style="10" customWidth="1"/>
    <col min="4870" max="4870" width="38.7109375" style="10" customWidth="1"/>
    <col min="4871" max="4876" width="9.7109375" style="10" customWidth="1"/>
    <col min="4877" max="4882" width="1.7109375" style="10" customWidth="1"/>
    <col min="4883" max="5124" width="8.85546875" style="10"/>
    <col min="5125" max="5125" width="3.7109375" style="10" customWidth="1"/>
    <col min="5126" max="5126" width="38.7109375" style="10" customWidth="1"/>
    <col min="5127" max="5132" width="9.7109375" style="10" customWidth="1"/>
    <col min="5133" max="5138" width="1.7109375" style="10" customWidth="1"/>
    <col min="5139" max="5380" width="8.85546875" style="10"/>
    <col min="5381" max="5381" width="3.7109375" style="10" customWidth="1"/>
    <col min="5382" max="5382" width="38.7109375" style="10" customWidth="1"/>
    <col min="5383" max="5388" width="9.7109375" style="10" customWidth="1"/>
    <col min="5389" max="5394" width="1.7109375" style="10" customWidth="1"/>
    <col min="5395" max="5636" width="8.85546875" style="10"/>
    <col min="5637" max="5637" width="3.7109375" style="10" customWidth="1"/>
    <col min="5638" max="5638" width="38.7109375" style="10" customWidth="1"/>
    <col min="5639" max="5644" width="9.7109375" style="10" customWidth="1"/>
    <col min="5645" max="5650" width="1.7109375" style="10" customWidth="1"/>
    <col min="5651" max="5892" width="8.85546875" style="10"/>
    <col min="5893" max="5893" width="3.7109375" style="10" customWidth="1"/>
    <col min="5894" max="5894" width="38.7109375" style="10" customWidth="1"/>
    <col min="5895" max="5900" width="9.7109375" style="10" customWidth="1"/>
    <col min="5901" max="5906" width="1.7109375" style="10" customWidth="1"/>
    <col min="5907" max="6148" width="8.85546875" style="10"/>
    <col min="6149" max="6149" width="3.7109375" style="10" customWidth="1"/>
    <col min="6150" max="6150" width="38.7109375" style="10" customWidth="1"/>
    <col min="6151" max="6156" width="9.7109375" style="10" customWidth="1"/>
    <col min="6157" max="6162" width="1.7109375" style="10" customWidth="1"/>
    <col min="6163" max="6404" width="8.85546875" style="10"/>
    <col min="6405" max="6405" width="3.7109375" style="10" customWidth="1"/>
    <col min="6406" max="6406" width="38.7109375" style="10" customWidth="1"/>
    <col min="6407" max="6412" width="9.7109375" style="10" customWidth="1"/>
    <col min="6413" max="6418" width="1.7109375" style="10" customWidth="1"/>
    <col min="6419" max="6660" width="8.85546875" style="10"/>
    <col min="6661" max="6661" width="3.7109375" style="10" customWidth="1"/>
    <col min="6662" max="6662" width="38.7109375" style="10" customWidth="1"/>
    <col min="6663" max="6668" width="9.7109375" style="10" customWidth="1"/>
    <col min="6669" max="6674" width="1.7109375" style="10" customWidth="1"/>
    <col min="6675" max="6916" width="8.85546875" style="10"/>
    <col min="6917" max="6917" width="3.7109375" style="10" customWidth="1"/>
    <col min="6918" max="6918" width="38.7109375" style="10" customWidth="1"/>
    <col min="6919" max="6924" width="9.7109375" style="10" customWidth="1"/>
    <col min="6925" max="6930" width="1.7109375" style="10" customWidth="1"/>
    <col min="6931" max="7172" width="8.85546875" style="10"/>
    <col min="7173" max="7173" width="3.7109375" style="10" customWidth="1"/>
    <col min="7174" max="7174" width="38.7109375" style="10" customWidth="1"/>
    <col min="7175" max="7180" width="9.7109375" style="10" customWidth="1"/>
    <col min="7181" max="7186" width="1.7109375" style="10" customWidth="1"/>
    <col min="7187" max="7428" width="8.85546875" style="10"/>
    <col min="7429" max="7429" width="3.7109375" style="10" customWidth="1"/>
    <col min="7430" max="7430" width="38.7109375" style="10" customWidth="1"/>
    <col min="7431" max="7436" width="9.7109375" style="10" customWidth="1"/>
    <col min="7437" max="7442" width="1.7109375" style="10" customWidth="1"/>
    <col min="7443" max="7684" width="8.85546875" style="10"/>
    <col min="7685" max="7685" width="3.7109375" style="10" customWidth="1"/>
    <col min="7686" max="7686" width="38.7109375" style="10" customWidth="1"/>
    <col min="7687" max="7692" width="9.7109375" style="10" customWidth="1"/>
    <col min="7693" max="7698" width="1.7109375" style="10" customWidth="1"/>
    <col min="7699" max="7940" width="8.85546875" style="10"/>
    <col min="7941" max="7941" width="3.7109375" style="10" customWidth="1"/>
    <col min="7942" max="7942" width="38.7109375" style="10" customWidth="1"/>
    <col min="7943" max="7948" width="9.7109375" style="10" customWidth="1"/>
    <col min="7949" max="7954" width="1.7109375" style="10" customWidth="1"/>
    <col min="7955" max="8196" width="8.85546875" style="10"/>
    <col min="8197" max="8197" width="3.7109375" style="10" customWidth="1"/>
    <col min="8198" max="8198" width="38.7109375" style="10" customWidth="1"/>
    <col min="8199" max="8204" width="9.7109375" style="10" customWidth="1"/>
    <col min="8205" max="8210" width="1.7109375" style="10" customWidth="1"/>
    <col min="8211" max="8452" width="8.85546875" style="10"/>
    <col min="8453" max="8453" width="3.7109375" style="10" customWidth="1"/>
    <col min="8454" max="8454" width="38.7109375" style="10" customWidth="1"/>
    <col min="8455" max="8460" width="9.7109375" style="10" customWidth="1"/>
    <col min="8461" max="8466" width="1.7109375" style="10" customWidth="1"/>
    <col min="8467" max="8708" width="8.85546875" style="10"/>
    <col min="8709" max="8709" width="3.7109375" style="10" customWidth="1"/>
    <col min="8710" max="8710" width="38.7109375" style="10" customWidth="1"/>
    <col min="8711" max="8716" width="9.7109375" style="10" customWidth="1"/>
    <col min="8717" max="8722" width="1.7109375" style="10" customWidth="1"/>
    <col min="8723" max="8964" width="8.85546875" style="10"/>
    <col min="8965" max="8965" width="3.7109375" style="10" customWidth="1"/>
    <col min="8966" max="8966" width="38.7109375" style="10" customWidth="1"/>
    <col min="8967" max="8972" width="9.7109375" style="10" customWidth="1"/>
    <col min="8973" max="8978" width="1.7109375" style="10" customWidth="1"/>
    <col min="8979" max="9220" width="8.85546875" style="10"/>
    <col min="9221" max="9221" width="3.7109375" style="10" customWidth="1"/>
    <col min="9222" max="9222" width="38.7109375" style="10" customWidth="1"/>
    <col min="9223" max="9228" width="9.7109375" style="10" customWidth="1"/>
    <col min="9229" max="9234" width="1.7109375" style="10" customWidth="1"/>
    <col min="9235" max="9476" width="8.85546875" style="10"/>
    <col min="9477" max="9477" width="3.7109375" style="10" customWidth="1"/>
    <col min="9478" max="9478" width="38.7109375" style="10" customWidth="1"/>
    <col min="9479" max="9484" width="9.7109375" style="10" customWidth="1"/>
    <col min="9485" max="9490" width="1.7109375" style="10" customWidth="1"/>
    <col min="9491" max="9732" width="8.85546875" style="10"/>
    <col min="9733" max="9733" width="3.7109375" style="10" customWidth="1"/>
    <col min="9734" max="9734" width="38.7109375" style="10" customWidth="1"/>
    <col min="9735" max="9740" width="9.7109375" style="10" customWidth="1"/>
    <col min="9741" max="9746" width="1.7109375" style="10" customWidth="1"/>
    <col min="9747" max="9988" width="8.85546875" style="10"/>
    <col min="9989" max="9989" width="3.7109375" style="10" customWidth="1"/>
    <col min="9990" max="9990" width="38.7109375" style="10" customWidth="1"/>
    <col min="9991" max="9996" width="9.7109375" style="10" customWidth="1"/>
    <col min="9997" max="10002" width="1.7109375" style="10" customWidth="1"/>
    <col min="10003" max="10244" width="8.85546875" style="10"/>
    <col min="10245" max="10245" width="3.7109375" style="10" customWidth="1"/>
    <col min="10246" max="10246" width="38.7109375" style="10" customWidth="1"/>
    <col min="10247" max="10252" width="9.7109375" style="10" customWidth="1"/>
    <col min="10253" max="10258" width="1.7109375" style="10" customWidth="1"/>
    <col min="10259" max="10500" width="8.85546875" style="10"/>
    <col min="10501" max="10501" width="3.7109375" style="10" customWidth="1"/>
    <col min="10502" max="10502" width="38.7109375" style="10" customWidth="1"/>
    <col min="10503" max="10508" width="9.7109375" style="10" customWidth="1"/>
    <col min="10509" max="10514" width="1.7109375" style="10" customWidth="1"/>
    <col min="10515" max="10756" width="8.85546875" style="10"/>
    <col min="10757" max="10757" width="3.7109375" style="10" customWidth="1"/>
    <col min="10758" max="10758" width="38.7109375" style="10" customWidth="1"/>
    <col min="10759" max="10764" width="9.7109375" style="10" customWidth="1"/>
    <col min="10765" max="10770" width="1.7109375" style="10" customWidth="1"/>
    <col min="10771" max="11012" width="8.85546875" style="10"/>
    <col min="11013" max="11013" width="3.7109375" style="10" customWidth="1"/>
    <col min="11014" max="11014" width="38.7109375" style="10" customWidth="1"/>
    <col min="11015" max="11020" width="9.7109375" style="10" customWidth="1"/>
    <col min="11021" max="11026" width="1.7109375" style="10" customWidth="1"/>
    <col min="11027" max="11268" width="8.85546875" style="10"/>
    <col min="11269" max="11269" width="3.7109375" style="10" customWidth="1"/>
    <col min="11270" max="11270" width="38.7109375" style="10" customWidth="1"/>
    <col min="11271" max="11276" width="9.7109375" style="10" customWidth="1"/>
    <col min="11277" max="11282" width="1.7109375" style="10" customWidth="1"/>
    <col min="11283" max="11524" width="8.85546875" style="10"/>
    <col min="11525" max="11525" width="3.7109375" style="10" customWidth="1"/>
    <col min="11526" max="11526" width="38.7109375" style="10" customWidth="1"/>
    <col min="11527" max="11532" width="9.7109375" style="10" customWidth="1"/>
    <col min="11533" max="11538" width="1.7109375" style="10" customWidth="1"/>
    <col min="11539" max="11780" width="8.85546875" style="10"/>
    <col min="11781" max="11781" width="3.7109375" style="10" customWidth="1"/>
    <col min="11782" max="11782" width="38.7109375" style="10" customWidth="1"/>
    <col min="11783" max="11788" width="9.7109375" style="10" customWidth="1"/>
    <col min="11789" max="11794" width="1.7109375" style="10" customWidth="1"/>
    <col min="11795" max="12036" width="8.85546875" style="10"/>
    <col min="12037" max="12037" width="3.7109375" style="10" customWidth="1"/>
    <col min="12038" max="12038" width="38.7109375" style="10" customWidth="1"/>
    <col min="12039" max="12044" width="9.7109375" style="10" customWidth="1"/>
    <col min="12045" max="12050" width="1.7109375" style="10" customWidth="1"/>
    <col min="12051" max="12292" width="8.85546875" style="10"/>
    <col min="12293" max="12293" width="3.7109375" style="10" customWidth="1"/>
    <col min="12294" max="12294" width="38.7109375" style="10" customWidth="1"/>
    <col min="12295" max="12300" width="9.7109375" style="10" customWidth="1"/>
    <col min="12301" max="12306" width="1.7109375" style="10" customWidth="1"/>
    <col min="12307" max="12548" width="8.85546875" style="10"/>
    <col min="12549" max="12549" width="3.7109375" style="10" customWidth="1"/>
    <col min="12550" max="12550" width="38.7109375" style="10" customWidth="1"/>
    <col min="12551" max="12556" width="9.7109375" style="10" customWidth="1"/>
    <col min="12557" max="12562" width="1.7109375" style="10" customWidth="1"/>
    <col min="12563" max="12804" width="8.85546875" style="10"/>
    <col min="12805" max="12805" width="3.7109375" style="10" customWidth="1"/>
    <col min="12806" max="12806" width="38.7109375" style="10" customWidth="1"/>
    <col min="12807" max="12812" width="9.7109375" style="10" customWidth="1"/>
    <col min="12813" max="12818" width="1.7109375" style="10" customWidth="1"/>
    <col min="12819" max="13060" width="8.85546875" style="10"/>
    <col min="13061" max="13061" width="3.7109375" style="10" customWidth="1"/>
    <col min="13062" max="13062" width="38.7109375" style="10" customWidth="1"/>
    <col min="13063" max="13068" width="9.7109375" style="10" customWidth="1"/>
    <col min="13069" max="13074" width="1.7109375" style="10" customWidth="1"/>
    <col min="13075" max="13316" width="8.85546875" style="10"/>
    <col min="13317" max="13317" width="3.7109375" style="10" customWidth="1"/>
    <col min="13318" max="13318" width="38.7109375" style="10" customWidth="1"/>
    <col min="13319" max="13324" width="9.7109375" style="10" customWidth="1"/>
    <col min="13325" max="13330" width="1.7109375" style="10" customWidth="1"/>
    <col min="13331" max="13572" width="8.85546875" style="10"/>
    <col min="13573" max="13573" width="3.7109375" style="10" customWidth="1"/>
    <col min="13574" max="13574" width="38.7109375" style="10" customWidth="1"/>
    <col min="13575" max="13580" width="9.7109375" style="10" customWidth="1"/>
    <col min="13581" max="13586" width="1.7109375" style="10" customWidth="1"/>
    <col min="13587" max="13828" width="8.85546875" style="10"/>
    <col min="13829" max="13829" width="3.7109375" style="10" customWidth="1"/>
    <col min="13830" max="13830" width="38.7109375" style="10" customWidth="1"/>
    <col min="13831" max="13836" width="9.7109375" style="10" customWidth="1"/>
    <col min="13837" max="13842" width="1.7109375" style="10" customWidth="1"/>
    <col min="13843" max="14084" width="8.85546875" style="10"/>
    <col min="14085" max="14085" width="3.7109375" style="10" customWidth="1"/>
    <col min="14086" max="14086" width="38.7109375" style="10" customWidth="1"/>
    <col min="14087" max="14092" width="9.7109375" style="10" customWidth="1"/>
    <col min="14093" max="14098" width="1.7109375" style="10" customWidth="1"/>
    <col min="14099" max="14340" width="8.85546875" style="10"/>
    <col min="14341" max="14341" width="3.7109375" style="10" customWidth="1"/>
    <col min="14342" max="14342" width="38.7109375" style="10" customWidth="1"/>
    <col min="14343" max="14348" width="9.7109375" style="10" customWidth="1"/>
    <col min="14349" max="14354" width="1.7109375" style="10" customWidth="1"/>
    <col min="14355" max="14596" width="8.85546875" style="10"/>
    <col min="14597" max="14597" width="3.7109375" style="10" customWidth="1"/>
    <col min="14598" max="14598" width="38.7109375" style="10" customWidth="1"/>
    <col min="14599" max="14604" width="9.7109375" style="10" customWidth="1"/>
    <col min="14605" max="14610" width="1.7109375" style="10" customWidth="1"/>
    <col min="14611" max="14852" width="8.85546875" style="10"/>
    <col min="14853" max="14853" width="3.7109375" style="10" customWidth="1"/>
    <col min="14854" max="14854" width="38.7109375" style="10" customWidth="1"/>
    <col min="14855" max="14860" width="9.7109375" style="10" customWidth="1"/>
    <col min="14861" max="14866" width="1.7109375" style="10" customWidth="1"/>
    <col min="14867" max="15108" width="8.85546875" style="10"/>
    <col min="15109" max="15109" width="3.7109375" style="10" customWidth="1"/>
    <col min="15110" max="15110" width="38.7109375" style="10" customWidth="1"/>
    <col min="15111" max="15116" width="9.7109375" style="10" customWidth="1"/>
    <col min="15117" max="15122" width="1.7109375" style="10" customWidth="1"/>
    <col min="15123" max="15364" width="8.85546875" style="10"/>
    <col min="15365" max="15365" width="3.7109375" style="10" customWidth="1"/>
    <col min="15366" max="15366" width="38.7109375" style="10" customWidth="1"/>
    <col min="15367" max="15372" width="9.7109375" style="10" customWidth="1"/>
    <col min="15373" max="15378" width="1.7109375" style="10" customWidth="1"/>
    <col min="15379" max="15620" width="8.85546875" style="10"/>
    <col min="15621" max="15621" width="3.7109375" style="10" customWidth="1"/>
    <col min="15622" max="15622" width="38.7109375" style="10" customWidth="1"/>
    <col min="15623" max="15628" width="9.7109375" style="10" customWidth="1"/>
    <col min="15629" max="15634" width="1.7109375" style="10" customWidth="1"/>
    <col min="15635" max="15876" width="8.85546875" style="10"/>
    <col min="15877" max="15877" width="3.7109375" style="10" customWidth="1"/>
    <col min="15878" max="15878" width="38.7109375" style="10" customWidth="1"/>
    <col min="15879" max="15884" width="9.7109375" style="10" customWidth="1"/>
    <col min="15885" max="15890" width="1.7109375" style="10" customWidth="1"/>
    <col min="15891" max="16132" width="8.85546875" style="10"/>
    <col min="16133" max="16133" width="3.7109375" style="10" customWidth="1"/>
    <col min="16134" max="16134" width="38.7109375" style="10" customWidth="1"/>
    <col min="16135" max="16140" width="9.7109375" style="10" customWidth="1"/>
    <col min="16141" max="16146" width="1.7109375" style="10" customWidth="1"/>
    <col min="16147" max="16384" width="8.85546875" style="10"/>
  </cols>
  <sheetData>
    <row r="2" spans="2:7" ht="18.75" x14ac:dyDescent="0.25">
      <c r="B2" s="176" t="s">
        <v>89</v>
      </c>
      <c r="C2" s="176"/>
      <c r="D2" s="176"/>
      <c r="E2" s="176"/>
      <c r="F2" s="176"/>
      <c r="G2" s="176"/>
    </row>
    <row r="5" spans="2:7" ht="15.75" customHeight="1" x14ac:dyDescent="0.25">
      <c r="B5" s="53" t="s">
        <v>17</v>
      </c>
      <c r="C5" s="160" t="s">
        <v>121</v>
      </c>
      <c r="D5" s="160"/>
      <c r="E5" s="160"/>
      <c r="F5" s="160"/>
    </row>
    <row r="6" spans="2:7" ht="24" x14ac:dyDescent="0.25">
      <c r="B6" s="11" t="s">
        <v>132</v>
      </c>
      <c r="C6" s="48" t="s">
        <v>122</v>
      </c>
      <c r="D6" s="48" t="s">
        <v>171</v>
      </c>
      <c r="E6" s="48" t="s">
        <v>95</v>
      </c>
      <c r="F6" s="48" t="s">
        <v>96</v>
      </c>
    </row>
    <row r="7" spans="2:7" ht="15" x14ac:dyDescent="0.25">
      <c r="B7" s="11" t="s">
        <v>123</v>
      </c>
      <c r="C7" s="14">
        <v>10</v>
      </c>
      <c r="D7" s="14">
        <v>15</v>
      </c>
      <c r="E7" s="14">
        <v>15</v>
      </c>
      <c r="F7" s="14">
        <v>10</v>
      </c>
    </row>
    <row r="8" spans="2:7" ht="15" customHeight="1" x14ac:dyDescent="0.25">
      <c r="B8" s="15"/>
      <c r="C8" s="16"/>
      <c r="D8" s="16"/>
      <c r="E8" s="16"/>
      <c r="F8" s="16"/>
    </row>
    <row r="9" spans="2:7" ht="15.75" x14ac:dyDescent="0.25">
      <c r="B9" s="53" t="s">
        <v>18</v>
      </c>
      <c r="C9" s="160" t="s">
        <v>92</v>
      </c>
      <c r="D9" s="160"/>
      <c r="E9" s="160"/>
    </row>
    <row r="10" spans="2:7" ht="24" x14ac:dyDescent="0.25">
      <c r="B10" s="11" t="s">
        <v>132</v>
      </c>
      <c r="C10" s="48" t="s">
        <v>125</v>
      </c>
      <c r="D10" s="48" t="s">
        <v>126</v>
      </c>
      <c r="E10" s="48" t="s">
        <v>127</v>
      </c>
    </row>
    <row r="11" spans="2:7" ht="15" x14ac:dyDescent="0.25">
      <c r="B11" s="11" t="s">
        <v>123</v>
      </c>
      <c r="C11" s="14">
        <v>8</v>
      </c>
      <c r="D11" s="14">
        <v>10</v>
      </c>
      <c r="E11" s="14">
        <v>10</v>
      </c>
    </row>
    <row r="12" spans="2:7" ht="15" customHeight="1" x14ac:dyDescent="0.25">
      <c r="B12" s="15"/>
      <c r="C12" s="16"/>
      <c r="D12" s="16"/>
      <c r="E12" s="16"/>
      <c r="F12" s="16"/>
    </row>
    <row r="13" spans="2:7" ht="15.75" x14ac:dyDescent="0.25">
      <c r="B13" s="53" t="s">
        <v>120</v>
      </c>
      <c r="C13" s="160" t="s">
        <v>128</v>
      </c>
      <c r="D13" s="160"/>
      <c r="E13" s="160"/>
    </row>
    <row r="14" spans="2:7" ht="36" x14ac:dyDescent="0.25">
      <c r="B14" s="11" t="s">
        <v>132</v>
      </c>
      <c r="C14" s="11" t="s">
        <v>129</v>
      </c>
      <c r="D14" s="11" t="s">
        <v>130</v>
      </c>
      <c r="E14" s="11" t="s">
        <v>131</v>
      </c>
    </row>
    <row r="15" spans="2:7" ht="15" x14ac:dyDescent="0.25">
      <c r="B15" s="11" t="s">
        <v>133</v>
      </c>
      <c r="C15" s="14">
        <v>8</v>
      </c>
      <c r="D15" s="14">
        <v>6</v>
      </c>
      <c r="E15" s="14">
        <v>4</v>
      </c>
    </row>
    <row r="16" spans="2:7" ht="15" x14ac:dyDescent="0.25">
      <c r="B16" s="11" t="s">
        <v>124</v>
      </c>
      <c r="C16" s="14">
        <v>12</v>
      </c>
      <c r="D16" s="14">
        <v>12</v>
      </c>
      <c r="E16" s="14">
        <v>12</v>
      </c>
    </row>
    <row r="17" spans="2:9" ht="15" customHeight="1" x14ac:dyDescent="0.25">
      <c r="B17" s="15"/>
      <c r="C17" s="16"/>
      <c r="D17" s="16"/>
      <c r="E17" s="16"/>
      <c r="F17" s="16"/>
    </row>
    <row r="18" spans="2:9" ht="20.100000000000001" customHeight="1" x14ac:dyDescent="0.25">
      <c r="B18" s="53" t="s">
        <v>19</v>
      </c>
      <c r="C18" s="167" t="s">
        <v>20</v>
      </c>
      <c r="D18" s="168"/>
      <c r="E18" s="168"/>
      <c r="F18" s="169"/>
    </row>
    <row r="19" spans="2:9" ht="20.100000000000001" customHeight="1" x14ac:dyDescent="0.25">
      <c r="B19" s="17" t="s">
        <v>21</v>
      </c>
      <c r="C19" s="13" t="s">
        <v>22</v>
      </c>
      <c r="D19" s="13" t="s">
        <v>23</v>
      </c>
      <c r="E19" s="13" t="s">
        <v>24</v>
      </c>
      <c r="F19" s="13" t="s">
        <v>24</v>
      </c>
    </row>
    <row r="20" spans="2:9" ht="15" customHeight="1" x14ac:dyDescent="0.25">
      <c r="B20" s="18" t="s">
        <v>25</v>
      </c>
      <c r="C20" s="19">
        <v>0</v>
      </c>
      <c r="D20" s="19">
        <v>0.25</v>
      </c>
      <c r="E20" s="19">
        <v>0.5</v>
      </c>
      <c r="F20" s="19">
        <v>1</v>
      </c>
    </row>
    <row r="21" spans="2:9" ht="15" customHeight="1" x14ac:dyDescent="0.25"/>
    <row r="22" spans="2:9" ht="20.100000000000001" customHeight="1" x14ac:dyDescent="0.25">
      <c r="B22" s="53" t="s">
        <v>26</v>
      </c>
      <c r="C22" s="160" t="s">
        <v>27</v>
      </c>
      <c r="D22" s="160"/>
    </row>
    <row r="23" spans="2:9" ht="20.100000000000001" customHeight="1" x14ac:dyDescent="0.25">
      <c r="B23" s="17" t="s">
        <v>28</v>
      </c>
      <c r="C23" s="13" t="s">
        <v>29</v>
      </c>
      <c r="D23" s="13" t="s">
        <v>30</v>
      </c>
    </row>
    <row r="24" spans="2:9" ht="15" customHeight="1" x14ac:dyDescent="0.25">
      <c r="B24" s="18" t="s">
        <v>31</v>
      </c>
      <c r="C24" s="19">
        <v>0</v>
      </c>
      <c r="D24" s="19">
        <v>0.5</v>
      </c>
    </row>
    <row r="25" spans="2:9" ht="15" customHeight="1" thickBot="1" x14ac:dyDescent="0.3"/>
    <row r="26" spans="2:9" ht="21" customHeight="1" thickBot="1" x14ac:dyDescent="0.3">
      <c r="B26" s="164" t="s">
        <v>32</v>
      </c>
      <c r="C26" s="165"/>
    </row>
    <row r="27" spans="2:9" ht="15" customHeight="1" x14ac:dyDescent="0.25"/>
    <row r="28" spans="2:9" ht="15" customHeight="1" x14ac:dyDescent="0.25">
      <c r="B28" s="156" t="s">
        <v>33</v>
      </c>
      <c r="C28" s="156"/>
      <c r="D28" s="156"/>
      <c r="E28" s="157" t="s">
        <v>34</v>
      </c>
      <c r="F28" s="158"/>
      <c r="G28" s="158"/>
      <c r="H28" s="159"/>
      <c r="I28" s="20"/>
    </row>
    <row r="29" spans="2:9" ht="15" customHeight="1" x14ac:dyDescent="0.25">
      <c r="B29" s="156" t="s">
        <v>167</v>
      </c>
      <c r="C29" s="156"/>
      <c r="D29" s="156"/>
      <c r="E29" s="157" t="s">
        <v>41</v>
      </c>
      <c r="F29" s="158"/>
      <c r="G29" s="158"/>
      <c r="H29" s="159"/>
      <c r="I29" s="20"/>
    </row>
    <row r="30" spans="2:9" ht="15" customHeight="1" x14ac:dyDescent="0.25">
      <c r="B30" s="156" t="s">
        <v>168</v>
      </c>
      <c r="C30" s="156"/>
      <c r="D30" s="156"/>
      <c r="E30" s="157" t="s">
        <v>169</v>
      </c>
      <c r="F30" s="158"/>
      <c r="G30" s="158"/>
      <c r="H30" s="159"/>
      <c r="I30" s="20"/>
    </row>
    <row r="31" spans="2:9" ht="9.9499999999999993" customHeight="1" x14ac:dyDescent="0.25"/>
    <row r="32" spans="2:9" ht="24.95" customHeight="1" x14ac:dyDescent="0.25">
      <c r="B32" s="53" t="s">
        <v>35</v>
      </c>
      <c r="C32" s="160" t="s">
        <v>90</v>
      </c>
      <c r="D32" s="160"/>
      <c r="E32" s="160"/>
    </row>
    <row r="33" spans="2:10" ht="24.95" customHeight="1" x14ac:dyDescent="0.25">
      <c r="B33" s="11" t="s">
        <v>134</v>
      </c>
      <c r="C33" s="13" t="s">
        <v>135</v>
      </c>
      <c r="D33" s="13" t="s">
        <v>136</v>
      </c>
      <c r="E33" s="13" t="s">
        <v>137</v>
      </c>
    </row>
    <row r="34" spans="2:10" ht="15" customHeight="1" x14ac:dyDescent="0.25">
      <c r="B34" s="11" t="s">
        <v>36</v>
      </c>
      <c r="C34" s="21">
        <v>1</v>
      </c>
      <c r="D34" s="21">
        <v>10</v>
      </c>
      <c r="E34" s="21">
        <v>10</v>
      </c>
    </row>
    <row r="35" spans="2:10" ht="15" customHeight="1" x14ac:dyDescent="0.25">
      <c r="B35" s="56" t="s">
        <v>37</v>
      </c>
      <c r="C35" s="57">
        <v>1</v>
      </c>
      <c r="D35" s="57">
        <v>10</v>
      </c>
      <c r="E35" s="57">
        <v>15</v>
      </c>
    </row>
    <row r="36" spans="2:10" ht="15" customHeight="1" x14ac:dyDescent="0.25"/>
    <row r="37" spans="2:10" s="23" customFormat="1" ht="15" customHeight="1" x14ac:dyDescent="0.25">
      <c r="B37" s="156" t="s">
        <v>33</v>
      </c>
      <c r="C37" s="156"/>
      <c r="D37" s="156"/>
      <c r="E37" s="157" t="s">
        <v>34</v>
      </c>
      <c r="F37" s="158"/>
      <c r="G37" s="158"/>
      <c r="H37" s="159"/>
      <c r="I37" s="20"/>
      <c r="J37" s="22"/>
    </row>
    <row r="38" spans="2:10" s="23" customFormat="1" ht="15" customHeight="1" x14ac:dyDescent="0.25">
      <c r="B38" s="156" t="s">
        <v>143</v>
      </c>
      <c r="C38" s="156"/>
      <c r="D38" s="156"/>
      <c r="E38" s="157" t="s">
        <v>86</v>
      </c>
      <c r="F38" s="158"/>
      <c r="G38" s="158"/>
      <c r="H38" s="159"/>
      <c r="I38" s="20"/>
      <c r="J38" s="22"/>
    </row>
    <row r="39" spans="2:10" s="23" customFormat="1" ht="9.9499999999999993" customHeight="1" x14ac:dyDescent="0.25">
      <c r="C39" s="24"/>
      <c r="D39" s="24"/>
      <c r="E39" s="24"/>
      <c r="F39" s="24"/>
      <c r="G39" s="24"/>
      <c r="H39" s="24"/>
      <c r="I39" s="24"/>
      <c r="J39" s="22"/>
    </row>
    <row r="40" spans="2:10" s="23" customFormat="1" ht="15.75" x14ac:dyDescent="0.25">
      <c r="B40" s="53" t="s">
        <v>142</v>
      </c>
      <c r="C40" s="160" t="s">
        <v>91</v>
      </c>
      <c r="D40" s="160"/>
      <c r="E40" s="160"/>
      <c r="F40" s="10"/>
      <c r="G40" s="25"/>
      <c r="H40" s="25"/>
      <c r="I40" s="25"/>
      <c r="J40" s="22"/>
    </row>
    <row r="41" spans="2:10" s="23" customFormat="1" ht="22.5" x14ac:dyDescent="0.25">
      <c r="B41" s="21" t="s">
        <v>141</v>
      </c>
      <c r="C41" s="12" t="s">
        <v>138</v>
      </c>
      <c r="D41" s="12" t="s">
        <v>139</v>
      </c>
      <c r="E41" s="12" t="s">
        <v>140</v>
      </c>
      <c r="F41" s="25"/>
      <c r="G41" s="25"/>
      <c r="H41" s="25"/>
      <c r="I41" s="25"/>
      <c r="J41" s="22"/>
    </row>
    <row r="42" spans="2:10" s="23" customFormat="1" ht="15" customHeight="1" x14ac:dyDescent="0.25">
      <c r="B42" s="11" t="s">
        <v>6</v>
      </c>
      <c r="C42" s="21">
        <v>1.5</v>
      </c>
      <c r="D42" s="21">
        <v>2</v>
      </c>
      <c r="E42" s="21">
        <v>2</v>
      </c>
      <c r="F42" s="25"/>
      <c r="G42" s="25"/>
      <c r="H42" s="25"/>
      <c r="I42" s="25"/>
      <c r="J42" s="22"/>
    </row>
    <row r="43" spans="2:10" s="23" customFormat="1" ht="15" customHeight="1" x14ac:dyDescent="0.25">
      <c r="B43" s="11" t="s">
        <v>5</v>
      </c>
      <c r="C43" s="26">
        <v>30</v>
      </c>
      <c r="D43" s="26">
        <v>30</v>
      </c>
      <c r="E43" s="26">
        <v>30</v>
      </c>
      <c r="F43" s="25"/>
      <c r="G43" s="25"/>
      <c r="H43" s="25"/>
      <c r="I43" s="25"/>
      <c r="J43" s="22"/>
    </row>
    <row r="44" spans="2:10" s="23" customFormat="1" ht="17.100000000000001" customHeight="1" x14ac:dyDescent="0.25">
      <c r="B44" s="56" t="s">
        <v>39</v>
      </c>
      <c r="C44" s="57">
        <f>C42*C43</f>
        <v>45</v>
      </c>
      <c r="D44" s="57">
        <f t="shared" ref="D44:E44" si="0">D42*D43</f>
        <v>60</v>
      </c>
      <c r="E44" s="57">
        <f t="shared" si="0"/>
        <v>60</v>
      </c>
      <c r="F44" s="25"/>
      <c r="G44" s="25"/>
      <c r="H44" s="25"/>
      <c r="I44" s="25"/>
      <c r="J44" s="22"/>
    </row>
    <row r="45" spans="2:10" s="23" customFormat="1" ht="15" customHeight="1" x14ac:dyDescent="0.25">
      <c r="C45" s="24"/>
      <c r="D45" s="24"/>
      <c r="E45" s="24"/>
      <c r="F45" s="24"/>
      <c r="G45" s="24"/>
      <c r="H45" s="24"/>
      <c r="I45" s="24"/>
      <c r="J45" s="22"/>
    </row>
    <row r="46" spans="2:10" s="23" customFormat="1" ht="15" customHeight="1" x14ac:dyDescent="0.25">
      <c r="B46" s="156" t="s">
        <v>33</v>
      </c>
      <c r="C46" s="156"/>
      <c r="D46" s="156"/>
      <c r="E46" s="157" t="s">
        <v>34</v>
      </c>
      <c r="F46" s="158"/>
      <c r="G46" s="158"/>
      <c r="H46" s="159"/>
      <c r="I46" s="24"/>
      <c r="J46" s="22"/>
    </row>
    <row r="47" spans="2:10" s="23" customFormat="1" ht="15" customHeight="1" x14ac:dyDescent="0.25">
      <c r="B47" s="156" t="s">
        <v>144</v>
      </c>
      <c r="C47" s="156"/>
      <c r="D47" s="156"/>
      <c r="E47" s="157" t="s">
        <v>86</v>
      </c>
      <c r="F47" s="158"/>
      <c r="G47" s="158"/>
      <c r="H47" s="159"/>
      <c r="I47" s="24"/>
      <c r="J47" s="22"/>
    </row>
    <row r="48" spans="2:10" s="23" customFormat="1" ht="9.9499999999999993" customHeight="1" x14ac:dyDescent="0.25">
      <c r="C48" s="24"/>
      <c r="D48" s="24"/>
      <c r="E48" s="24"/>
      <c r="F48" s="24"/>
      <c r="G48" s="24"/>
      <c r="H48" s="24"/>
      <c r="I48" s="24"/>
      <c r="J48" s="22"/>
    </row>
    <row r="49" spans="2:10" s="23" customFormat="1" ht="15.75" x14ac:dyDescent="0.25">
      <c r="B49" s="53" t="s">
        <v>145</v>
      </c>
      <c r="C49" s="160" t="s">
        <v>92</v>
      </c>
      <c r="D49" s="160"/>
      <c r="E49" s="160"/>
      <c r="F49" s="24"/>
      <c r="G49" s="24"/>
      <c r="H49" s="24"/>
      <c r="I49" s="24"/>
      <c r="J49" s="22"/>
    </row>
    <row r="50" spans="2:10" s="23" customFormat="1" ht="22.5" x14ac:dyDescent="0.25">
      <c r="B50" s="21" t="s">
        <v>146</v>
      </c>
      <c r="C50" s="12" t="s">
        <v>125</v>
      </c>
      <c r="D50" s="12" t="s">
        <v>126</v>
      </c>
      <c r="E50" s="12" t="s">
        <v>127</v>
      </c>
      <c r="F50" s="24"/>
      <c r="G50" s="24"/>
      <c r="H50" s="24"/>
      <c r="I50" s="24"/>
      <c r="J50" s="22"/>
    </row>
    <row r="51" spans="2:10" s="23" customFormat="1" ht="15" customHeight="1" x14ac:dyDescent="0.25">
      <c r="B51" s="11" t="s">
        <v>6</v>
      </c>
      <c r="C51" s="21">
        <v>3</v>
      </c>
      <c r="D51" s="21">
        <v>3</v>
      </c>
      <c r="E51" s="21">
        <v>3</v>
      </c>
      <c r="F51" s="24"/>
      <c r="G51" s="24"/>
      <c r="H51" s="24"/>
      <c r="I51" s="24"/>
      <c r="J51" s="22"/>
    </row>
    <row r="52" spans="2:10" s="23" customFormat="1" ht="15" customHeight="1" x14ac:dyDescent="0.25">
      <c r="B52" s="11" t="s">
        <v>5</v>
      </c>
      <c r="C52" s="26">
        <v>30</v>
      </c>
      <c r="D52" s="26">
        <v>40</v>
      </c>
      <c r="E52" s="26">
        <v>40</v>
      </c>
      <c r="F52" s="24"/>
      <c r="G52" s="24"/>
      <c r="H52" s="24"/>
      <c r="I52" s="24"/>
      <c r="J52" s="22"/>
    </row>
    <row r="53" spans="2:10" s="23" customFormat="1" ht="15" customHeight="1" x14ac:dyDescent="0.25">
      <c r="B53" s="56" t="s">
        <v>39</v>
      </c>
      <c r="C53" s="57">
        <f>C51*C52</f>
        <v>90</v>
      </c>
      <c r="D53" s="57">
        <f t="shared" ref="D53" si="1">D51*D52</f>
        <v>120</v>
      </c>
      <c r="E53" s="57">
        <f t="shared" ref="E53" si="2">E51*E52</f>
        <v>120</v>
      </c>
      <c r="F53" s="24"/>
      <c r="G53" s="24"/>
      <c r="H53" s="24"/>
      <c r="I53" s="24"/>
      <c r="J53" s="22"/>
    </row>
    <row r="54" spans="2:10" s="23" customFormat="1" ht="15" customHeight="1" x14ac:dyDescent="0.25">
      <c r="C54" s="24"/>
      <c r="D54" s="24"/>
      <c r="E54" s="24"/>
      <c r="F54" s="24"/>
      <c r="G54" s="24"/>
      <c r="H54" s="24"/>
      <c r="I54" s="24"/>
      <c r="J54" s="22"/>
    </row>
    <row r="55" spans="2:10" s="23" customFormat="1" ht="15" customHeight="1" x14ac:dyDescent="0.25">
      <c r="B55" s="156" t="s">
        <v>33</v>
      </c>
      <c r="C55" s="156"/>
      <c r="D55" s="156"/>
      <c r="E55" s="157" t="s">
        <v>34</v>
      </c>
      <c r="F55" s="158"/>
      <c r="G55" s="158"/>
      <c r="H55" s="159"/>
      <c r="I55" s="20"/>
      <c r="J55" s="22"/>
    </row>
    <row r="56" spans="2:10" s="23" customFormat="1" ht="15" customHeight="1" x14ac:dyDescent="0.25">
      <c r="B56" s="156" t="s">
        <v>148</v>
      </c>
      <c r="C56" s="156"/>
      <c r="D56" s="156"/>
      <c r="E56" s="157" t="s">
        <v>86</v>
      </c>
      <c r="F56" s="158"/>
      <c r="G56" s="158"/>
      <c r="H56" s="159"/>
      <c r="I56" s="20"/>
      <c r="J56" s="22"/>
    </row>
    <row r="57" spans="2:10" s="23" customFormat="1" ht="9.9499999999999993" customHeight="1" x14ac:dyDescent="0.25">
      <c r="C57" s="24"/>
      <c r="D57" s="24"/>
      <c r="E57" s="24"/>
      <c r="F57" s="24"/>
      <c r="G57" s="24"/>
      <c r="H57" s="24"/>
      <c r="I57" s="24"/>
      <c r="J57" s="22"/>
    </row>
    <row r="58" spans="2:10" ht="15.75" x14ac:dyDescent="0.25">
      <c r="B58" s="53" t="s">
        <v>42</v>
      </c>
      <c r="C58" s="167" t="s">
        <v>93</v>
      </c>
      <c r="D58" s="168"/>
      <c r="E58" s="168"/>
      <c r="F58" s="169"/>
    </row>
    <row r="59" spans="2:10" ht="22.5" x14ac:dyDescent="0.25">
      <c r="B59" s="21" t="s">
        <v>147</v>
      </c>
      <c r="C59" s="13" t="s">
        <v>149</v>
      </c>
      <c r="D59" s="13" t="s">
        <v>150</v>
      </c>
      <c r="E59" s="13" t="s">
        <v>151</v>
      </c>
      <c r="F59" s="13" t="s">
        <v>152</v>
      </c>
    </row>
    <row r="60" spans="2:10" ht="15" customHeight="1" x14ac:dyDescent="0.25">
      <c r="B60" s="11" t="s">
        <v>6</v>
      </c>
      <c r="C60" s="21">
        <v>3</v>
      </c>
      <c r="D60" s="21">
        <v>3</v>
      </c>
      <c r="E60" s="21">
        <v>4</v>
      </c>
      <c r="F60" s="21">
        <v>4</v>
      </c>
    </row>
    <row r="61" spans="2:10" ht="15" customHeight="1" x14ac:dyDescent="0.25">
      <c r="B61" s="11" t="s">
        <v>5</v>
      </c>
      <c r="C61" s="26">
        <v>40</v>
      </c>
      <c r="D61" s="26">
        <v>40</v>
      </c>
      <c r="E61" s="26">
        <v>40</v>
      </c>
      <c r="F61" s="26">
        <v>40</v>
      </c>
    </row>
    <row r="62" spans="2:10" ht="15" customHeight="1" x14ac:dyDescent="0.25">
      <c r="B62" s="56" t="s">
        <v>39</v>
      </c>
      <c r="C62" s="57">
        <f>C60*C61</f>
        <v>120</v>
      </c>
      <c r="D62" s="57">
        <f>D60*D61</f>
        <v>120</v>
      </c>
      <c r="E62" s="57">
        <f>E60*E61</f>
        <v>160</v>
      </c>
      <c r="F62" s="57">
        <f>F60*F61</f>
        <v>160</v>
      </c>
    </row>
    <row r="63" spans="2:10" ht="9.9499999999999993" customHeight="1" x14ac:dyDescent="0.25">
      <c r="C63" s="27"/>
      <c r="D63" s="27"/>
      <c r="E63" s="27"/>
      <c r="F63" s="27"/>
      <c r="G63" s="27"/>
      <c r="H63" s="27"/>
      <c r="I63" s="27"/>
    </row>
    <row r="64" spans="2:10" ht="15" customHeight="1" x14ac:dyDescent="0.25">
      <c r="B64" s="166" t="s">
        <v>44</v>
      </c>
      <c r="C64" s="156"/>
      <c r="D64" s="156"/>
      <c r="E64" s="157" t="s">
        <v>34</v>
      </c>
      <c r="F64" s="158"/>
      <c r="G64" s="158"/>
      <c r="H64" s="159"/>
      <c r="I64" s="20"/>
    </row>
    <row r="65" spans="1:10" ht="15" customHeight="1" x14ac:dyDescent="0.25">
      <c r="B65" s="156" t="s">
        <v>153</v>
      </c>
      <c r="C65" s="156"/>
      <c r="D65" s="156"/>
      <c r="E65" s="157" t="s">
        <v>45</v>
      </c>
      <c r="F65" s="158"/>
      <c r="G65" s="158"/>
      <c r="H65" s="159"/>
      <c r="I65" s="20"/>
    </row>
    <row r="66" spans="1:10" ht="9.9499999999999993" customHeight="1" x14ac:dyDescent="0.25">
      <c r="C66" s="27"/>
      <c r="D66" s="27"/>
      <c r="E66" s="27"/>
      <c r="F66" s="27"/>
      <c r="G66" s="27"/>
      <c r="H66" s="27"/>
      <c r="I66" s="27"/>
    </row>
    <row r="67" spans="1:10" ht="15.75" x14ac:dyDescent="0.25">
      <c r="A67" s="23"/>
      <c r="B67" s="53" t="s">
        <v>43</v>
      </c>
      <c r="C67" s="56" t="s">
        <v>94</v>
      </c>
      <c r="J67" s="23"/>
    </row>
    <row r="68" spans="1:10" ht="15" customHeight="1" x14ac:dyDescent="0.25">
      <c r="B68" s="21" t="s">
        <v>147</v>
      </c>
      <c r="C68" s="13" t="s">
        <v>87</v>
      </c>
    </row>
    <row r="69" spans="1:10" ht="15" customHeight="1" x14ac:dyDescent="0.25">
      <c r="B69" s="11" t="s">
        <v>6</v>
      </c>
      <c r="C69" s="21">
        <v>4</v>
      </c>
    </row>
    <row r="70" spans="1:10" ht="15" customHeight="1" x14ac:dyDescent="0.25">
      <c r="B70" s="11" t="s">
        <v>5</v>
      </c>
      <c r="C70" s="26">
        <v>40</v>
      </c>
    </row>
    <row r="71" spans="1:10" ht="15" customHeight="1" x14ac:dyDescent="0.25">
      <c r="B71" s="56" t="s">
        <v>47</v>
      </c>
      <c r="C71" s="57">
        <f>C69*C70</f>
        <v>160</v>
      </c>
    </row>
    <row r="72" spans="1:10" ht="9.9499999999999993" customHeight="1" x14ac:dyDescent="0.25"/>
    <row r="73" spans="1:10" ht="15" customHeight="1" x14ac:dyDescent="0.25">
      <c r="B73" s="156" t="s">
        <v>33</v>
      </c>
      <c r="C73" s="156"/>
      <c r="D73" s="156"/>
      <c r="E73" s="157" t="s">
        <v>34</v>
      </c>
      <c r="F73" s="158"/>
      <c r="G73" s="158"/>
      <c r="H73" s="159"/>
      <c r="I73" s="20"/>
    </row>
    <row r="74" spans="1:10" ht="15" customHeight="1" x14ac:dyDescent="0.25">
      <c r="B74" s="156" t="s">
        <v>154</v>
      </c>
      <c r="C74" s="156"/>
      <c r="D74" s="156"/>
      <c r="E74" s="157" t="s">
        <v>38</v>
      </c>
      <c r="F74" s="158"/>
      <c r="G74" s="158"/>
      <c r="H74" s="159"/>
      <c r="I74" s="20"/>
    </row>
    <row r="75" spans="1:10" ht="15" customHeight="1" x14ac:dyDescent="0.25">
      <c r="B75" s="156" t="s">
        <v>155</v>
      </c>
      <c r="C75" s="156"/>
      <c r="D75" s="156"/>
      <c r="E75" s="157" t="s">
        <v>38</v>
      </c>
      <c r="F75" s="158"/>
      <c r="G75" s="158"/>
      <c r="H75" s="159"/>
      <c r="I75" s="20"/>
    </row>
    <row r="76" spans="1:10" ht="15" customHeight="1" x14ac:dyDescent="0.25"/>
    <row r="77" spans="1:10" ht="15.75" x14ac:dyDescent="0.25">
      <c r="B77" s="53" t="s">
        <v>46</v>
      </c>
      <c r="C77" s="167" t="s">
        <v>156</v>
      </c>
      <c r="D77" s="169"/>
    </row>
    <row r="78" spans="1:10" ht="25.5" x14ac:dyDescent="0.25">
      <c r="B78" s="21" t="s">
        <v>157</v>
      </c>
      <c r="C78" s="13" t="s">
        <v>95</v>
      </c>
      <c r="D78" s="13" t="s">
        <v>96</v>
      </c>
    </row>
    <row r="79" spans="1:10" ht="15" customHeight="1" x14ac:dyDescent="0.25">
      <c r="B79" s="11" t="s">
        <v>6</v>
      </c>
      <c r="C79" s="21">
        <v>2</v>
      </c>
      <c r="D79" s="21">
        <v>2</v>
      </c>
    </row>
    <row r="80" spans="1:10" ht="15" customHeight="1" x14ac:dyDescent="0.25">
      <c r="B80" s="11" t="s">
        <v>5</v>
      </c>
      <c r="C80" s="26">
        <v>30</v>
      </c>
      <c r="D80" s="26">
        <v>30</v>
      </c>
    </row>
    <row r="81" spans="2:9" ht="15" customHeight="1" x14ac:dyDescent="0.25">
      <c r="B81" s="56" t="s">
        <v>39</v>
      </c>
      <c r="C81" s="57">
        <f>C79*C80</f>
        <v>60</v>
      </c>
      <c r="D81" s="57">
        <f>D79*D80</f>
        <v>60</v>
      </c>
    </row>
    <row r="82" spans="2:9" ht="15" customHeight="1" x14ac:dyDescent="0.25">
      <c r="B82" s="56" t="s">
        <v>40</v>
      </c>
      <c r="C82" s="57">
        <f>C79*C80</f>
        <v>60</v>
      </c>
      <c r="D82" s="57">
        <f>D79*D80</f>
        <v>60</v>
      </c>
    </row>
    <row r="83" spans="2:9" ht="15" customHeight="1" thickBot="1" x14ac:dyDescent="0.3"/>
    <row r="84" spans="2:9" ht="21" customHeight="1" thickBot="1" x14ac:dyDescent="0.3">
      <c r="B84" s="164" t="s">
        <v>51</v>
      </c>
      <c r="C84" s="165"/>
    </row>
    <row r="85" spans="2:9" ht="15" customHeight="1" x14ac:dyDescent="0.25"/>
    <row r="86" spans="2:9" ht="15" customHeight="1" x14ac:dyDescent="0.25">
      <c r="B86" s="166" t="s">
        <v>52</v>
      </c>
      <c r="C86" s="166"/>
      <c r="D86" s="166"/>
      <c r="E86" s="157" t="s">
        <v>34</v>
      </c>
      <c r="F86" s="158"/>
      <c r="G86" s="158"/>
      <c r="H86" s="159"/>
      <c r="I86" s="20"/>
    </row>
    <row r="87" spans="2:9" ht="15" customHeight="1" x14ac:dyDescent="0.25">
      <c r="B87" s="156" t="s">
        <v>53</v>
      </c>
      <c r="C87" s="156"/>
      <c r="D87" s="156"/>
      <c r="E87" s="157" t="s">
        <v>158</v>
      </c>
      <c r="F87" s="158"/>
      <c r="G87" s="158"/>
      <c r="H87" s="159"/>
      <c r="I87" s="20"/>
    </row>
    <row r="88" spans="2:9" ht="15" customHeight="1" x14ac:dyDescent="0.25"/>
    <row r="89" spans="2:9" ht="15" customHeight="1" x14ac:dyDescent="0.25">
      <c r="B89" s="53" t="s">
        <v>48</v>
      </c>
      <c r="C89" s="56" t="s">
        <v>162</v>
      </c>
    </row>
    <row r="90" spans="2:9" ht="15" customHeight="1" x14ac:dyDescent="0.25">
      <c r="B90" s="21" t="s">
        <v>160</v>
      </c>
      <c r="C90" s="13" t="s">
        <v>159</v>
      </c>
    </row>
    <row r="91" spans="2:9" ht="15" customHeight="1" x14ac:dyDescent="0.25">
      <c r="B91" s="11" t="s">
        <v>161</v>
      </c>
      <c r="C91" s="21">
        <v>1</v>
      </c>
    </row>
    <row r="92" spans="2:9" ht="15" customHeight="1" x14ac:dyDescent="0.25">
      <c r="B92" s="56" t="s">
        <v>54</v>
      </c>
      <c r="C92" s="57">
        <v>1</v>
      </c>
    </row>
    <row r="93" spans="2:9" ht="15" customHeight="1" thickBot="1" x14ac:dyDescent="0.3"/>
    <row r="94" spans="2:9" ht="21" customHeight="1" thickBot="1" x14ac:dyDescent="0.3">
      <c r="B94" s="164" t="s">
        <v>55</v>
      </c>
      <c r="C94" s="165"/>
      <c r="F94" s="28"/>
    </row>
    <row r="95" spans="2:9" ht="15" customHeight="1" x14ac:dyDescent="0.25"/>
    <row r="96" spans="2:9" ht="15" customHeight="1" x14ac:dyDescent="0.25">
      <c r="B96" s="166" t="s">
        <v>56</v>
      </c>
      <c r="C96" s="166"/>
      <c r="D96" s="166"/>
      <c r="E96" s="157" t="s">
        <v>34</v>
      </c>
      <c r="F96" s="158"/>
      <c r="G96" s="158"/>
      <c r="H96" s="159"/>
      <c r="I96" s="20"/>
    </row>
    <row r="97" spans="2:9" ht="15" customHeight="1" x14ac:dyDescent="0.25">
      <c r="B97" s="156" t="s">
        <v>166</v>
      </c>
      <c r="C97" s="156"/>
      <c r="D97" s="156"/>
      <c r="E97" s="157" t="s">
        <v>41</v>
      </c>
      <c r="F97" s="158"/>
      <c r="G97" s="158"/>
      <c r="H97" s="159"/>
      <c r="I97" s="20"/>
    </row>
    <row r="98" spans="2:9" ht="9.9499999999999993" customHeight="1" x14ac:dyDescent="0.25"/>
    <row r="99" spans="2:9" ht="24.95" customHeight="1" x14ac:dyDescent="0.25">
      <c r="B99" s="53" t="s">
        <v>49</v>
      </c>
      <c r="C99" s="56" t="s">
        <v>58</v>
      </c>
    </row>
    <row r="100" spans="2:9" ht="24.95" customHeight="1" x14ac:dyDescent="0.25">
      <c r="B100" s="21" t="s">
        <v>163</v>
      </c>
      <c r="C100" s="13" t="s">
        <v>165</v>
      </c>
    </row>
    <row r="101" spans="2:9" ht="15" customHeight="1" x14ac:dyDescent="0.25">
      <c r="B101" s="11" t="s">
        <v>164</v>
      </c>
      <c r="C101" s="21">
        <v>1</v>
      </c>
    </row>
    <row r="102" spans="2:9" ht="15" customHeight="1" x14ac:dyDescent="0.25">
      <c r="B102" s="56" t="s">
        <v>59</v>
      </c>
      <c r="C102" s="57">
        <v>15</v>
      </c>
    </row>
    <row r="103" spans="2:9" ht="15" customHeight="1" thickBot="1" x14ac:dyDescent="0.3"/>
    <row r="104" spans="2:9" ht="21" customHeight="1" thickBot="1" x14ac:dyDescent="0.3">
      <c r="B104" s="164" t="s">
        <v>60</v>
      </c>
      <c r="C104" s="165"/>
    </row>
    <row r="105" spans="2:9" ht="15" customHeight="1" x14ac:dyDescent="0.25"/>
    <row r="106" spans="2:9" ht="15" customHeight="1" x14ac:dyDescent="0.25">
      <c r="B106" s="166" t="s">
        <v>61</v>
      </c>
      <c r="C106" s="166"/>
      <c r="D106" s="166"/>
      <c r="E106" s="157" t="s">
        <v>34</v>
      </c>
      <c r="F106" s="158"/>
      <c r="G106" s="158"/>
      <c r="H106" s="159"/>
      <c r="I106" s="20"/>
    </row>
    <row r="107" spans="2:9" ht="15" customHeight="1" x14ac:dyDescent="0.25">
      <c r="B107" s="156" t="s">
        <v>62</v>
      </c>
      <c r="C107" s="156"/>
      <c r="D107" s="156"/>
      <c r="E107" s="157" t="s">
        <v>63</v>
      </c>
      <c r="F107" s="158"/>
      <c r="G107" s="158"/>
      <c r="H107" s="159"/>
      <c r="I107" s="20"/>
    </row>
    <row r="108" spans="2:9" ht="9.9499999999999993" customHeight="1" x14ac:dyDescent="0.25"/>
    <row r="109" spans="2:9" ht="24.95" customHeight="1" x14ac:dyDescent="0.25">
      <c r="B109" s="53" t="s">
        <v>50</v>
      </c>
      <c r="C109" s="161" t="s">
        <v>64</v>
      </c>
      <c r="D109" s="162"/>
      <c r="E109" s="162"/>
      <c r="F109" s="163"/>
    </row>
    <row r="110" spans="2:9" ht="24.95" customHeight="1" x14ac:dyDescent="0.25">
      <c r="B110" s="21" t="s">
        <v>65</v>
      </c>
      <c r="C110" s="12" t="s">
        <v>66</v>
      </c>
      <c r="D110" s="12" t="s">
        <v>67</v>
      </c>
      <c r="E110" s="12" t="s">
        <v>68</v>
      </c>
      <c r="F110" s="12" t="s">
        <v>69</v>
      </c>
    </row>
    <row r="111" spans="2:9" ht="15" customHeight="1" x14ac:dyDescent="0.25">
      <c r="B111" s="11" t="s">
        <v>70</v>
      </c>
      <c r="C111" s="29">
        <v>3</v>
      </c>
      <c r="D111" s="29">
        <v>0</v>
      </c>
      <c r="E111" s="29">
        <v>0</v>
      </c>
      <c r="F111" s="29">
        <v>0</v>
      </c>
    </row>
    <row r="112" spans="2:9" ht="15" customHeight="1" x14ac:dyDescent="0.25">
      <c r="B112" s="11" t="s">
        <v>71</v>
      </c>
      <c r="C112" s="29">
        <v>0</v>
      </c>
      <c r="D112" s="29">
        <v>1</v>
      </c>
      <c r="E112" s="29">
        <v>5</v>
      </c>
      <c r="F112" s="29">
        <v>10</v>
      </c>
    </row>
    <row r="113" spans="2:9" ht="15" customHeight="1" x14ac:dyDescent="0.25">
      <c r="B113" s="56" t="s">
        <v>72</v>
      </c>
      <c r="C113" s="57">
        <v>100</v>
      </c>
      <c r="D113" s="57">
        <v>100</v>
      </c>
      <c r="E113" s="57">
        <v>100</v>
      </c>
      <c r="F113" s="57">
        <v>100</v>
      </c>
    </row>
    <row r="114" spans="2:9" ht="15" customHeight="1" thickBot="1" x14ac:dyDescent="0.3"/>
    <row r="115" spans="2:9" ht="21" customHeight="1" thickBot="1" x14ac:dyDescent="0.3">
      <c r="B115" s="164" t="s">
        <v>73</v>
      </c>
      <c r="C115" s="165"/>
      <c r="D115" s="30"/>
      <c r="E115" s="30"/>
      <c r="F115" s="30"/>
      <c r="G115" s="30"/>
      <c r="H115" s="30"/>
      <c r="I115" s="30"/>
    </row>
    <row r="116" spans="2:9" ht="15" customHeight="1" x14ac:dyDescent="0.25">
      <c r="B116" s="30"/>
      <c r="C116" s="30"/>
      <c r="D116" s="30"/>
      <c r="E116" s="30"/>
      <c r="F116" s="30"/>
      <c r="G116" s="30"/>
      <c r="H116" s="30"/>
      <c r="I116" s="30"/>
    </row>
    <row r="117" spans="2:9" ht="15" customHeight="1" x14ac:dyDescent="0.25">
      <c r="B117" s="166" t="s">
        <v>74</v>
      </c>
      <c r="C117" s="166"/>
      <c r="D117" s="166"/>
      <c r="E117" s="157" t="s">
        <v>34</v>
      </c>
      <c r="F117" s="158"/>
      <c r="G117" s="158"/>
      <c r="H117" s="159"/>
      <c r="I117" s="31"/>
    </row>
    <row r="118" spans="2:9" ht="15" customHeight="1" x14ac:dyDescent="0.25">
      <c r="B118" s="156" t="s">
        <v>75</v>
      </c>
      <c r="C118" s="156"/>
      <c r="D118" s="156"/>
      <c r="E118" s="157" t="s">
        <v>76</v>
      </c>
      <c r="F118" s="158"/>
      <c r="G118" s="158"/>
      <c r="H118" s="159"/>
      <c r="I118" s="31"/>
    </row>
    <row r="119" spans="2:9" ht="15" customHeight="1" x14ac:dyDescent="0.25">
      <c r="B119" s="170" t="s">
        <v>77</v>
      </c>
      <c r="C119" s="170"/>
      <c r="D119" s="170"/>
      <c r="E119" s="171" t="s">
        <v>41</v>
      </c>
      <c r="F119" s="172"/>
      <c r="G119" s="172"/>
      <c r="H119" s="173"/>
      <c r="I119" s="31"/>
    </row>
    <row r="120" spans="2:9" ht="9.9499999999999993" customHeight="1" x14ac:dyDescent="0.25">
      <c r="B120" s="32"/>
      <c r="C120" s="32"/>
      <c r="D120" s="32"/>
      <c r="E120" s="32"/>
      <c r="F120" s="32"/>
      <c r="G120" s="32"/>
      <c r="H120" s="32"/>
      <c r="I120" s="32"/>
    </row>
    <row r="121" spans="2:9" ht="15" customHeight="1" x14ac:dyDescent="0.25">
      <c r="B121" s="174" t="s">
        <v>78</v>
      </c>
      <c r="C121" s="174"/>
      <c r="D121" s="174"/>
      <c r="E121" s="174"/>
      <c r="F121" s="174"/>
      <c r="G121" s="174"/>
      <c r="H121" s="174"/>
      <c r="I121" s="33"/>
    </row>
    <row r="122" spans="2:9" ht="15" customHeight="1" x14ac:dyDescent="0.25">
      <c r="B122" s="175" t="s">
        <v>79</v>
      </c>
      <c r="C122" s="175"/>
      <c r="D122" s="175"/>
      <c r="E122" s="175"/>
      <c r="F122" s="175"/>
      <c r="G122" s="175"/>
      <c r="H122" s="175"/>
      <c r="I122" s="34"/>
    </row>
    <row r="123" spans="2:9" ht="15" customHeight="1" x14ac:dyDescent="0.25">
      <c r="B123" s="175"/>
      <c r="C123" s="175"/>
      <c r="D123" s="175"/>
      <c r="E123" s="175"/>
      <c r="F123" s="175"/>
      <c r="G123" s="175"/>
      <c r="H123" s="175"/>
      <c r="I123" s="34"/>
    </row>
    <row r="124" spans="2:9" ht="15" customHeight="1" x14ac:dyDescent="0.25">
      <c r="B124" s="30"/>
      <c r="C124" s="30"/>
      <c r="D124" s="30"/>
      <c r="E124" s="30"/>
      <c r="F124" s="30"/>
      <c r="G124" s="30"/>
      <c r="H124" s="30"/>
      <c r="I124" s="30"/>
    </row>
    <row r="125" spans="2:9" ht="24.95" customHeight="1" x14ac:dyDescent="0.25">
      <c r="B125" s="53" t="s">
        <v>57</v>
      </c>
      <c r="C125" s="167" t="s">
        <v>74</v>
      </c>
      <c r="D125" s="168"/>
      <c r="E125" s="169"/>
    </row>
    <row r="126" spans="2:9" ht="22.5" x14ac:dyDescent="0.25">
      <c r="B126" s="11" t="s">
        <v>80</v>
      </c>
      <c r="C126" s="13" t="s">
        <v>81</v>
      </c>
      <c r="D126" s="13" t="s">
        <v>82</v>
      </c>
      <c r="E126" s="13" t="s">
        <v>83</v>
      </c>
    </row>
    <row r="127" spans="2:9" ht="15.75" x14ac:dyDescent="0.25">
      <c r="B127" s="56" t="s">
        <v>170</v>
      </c>
      <c r="C127" s="57">
        <v>20</v>
      </c>
      <c r="D127" s="57">
        <v>40</v>
      </c>
      <c r="E127" s="57">
        <v>60</v>
      </c>
    </row>
    <row r="128" spans="2:9" ht="22.5" x14ac:dyDescent="0.25">
      <c r="B128" s="11" t="s">
        <v>84</v>
      </c>
      <c r="C128" s="13" t="s">
        <v>81</v>
      </c>
      <c r="D128" s="13" t="s">
        <v>82</v>
      </c>
      <c r="E128" s="13" t="s">
        <v>83</v>
      </c>
    </row>
    <row r="129" spans="2:5" ht="15.75" x14ac:dyDescent="0.25">
      <c r="B129" s="56" t="s">
        <v>170</v>
      </c>
      <c r="C129" s="57">
        <v>40</v>
      </c>
      <c r="D129" s="57">
        <v>80</v>
      </c>
      <c r="E129" s="57">
        <v>120</v>
      </c>
    </row>
    <row r="130" spans="2:5" ht="22.5" x14ac:dyDescent="0.25">
      <c r="B130" s="11" t="s">
        <v>85</v>
      </c>
      <c r="C130" s="13" t="s">
        <v>81</v>
      </c>
      <c r="D130" s="13" t="s">
        <v>82</v>
      </c>
      <c r="E130" s="13" t="s">
        <v>83</v>
      </c>
    </row>
    <row r="131" spans="2:5" ht="15.75" x14ac:dyDescent="0.25">
      <c r="B131" s="56" t="s">
        <v>170</v>
      </c>
      <c r="C131" s="57">
        <v>60</v>
      </c>
      <c r="D131" s="57">
        <v>120</v>
      </c>
      <c r="E131" s="57">
        <v>180</v>
      </c>
    </row>
    <row r="132" spans="2:5" ht="12.75" customHeight="1" x14ac:dyDescent="0.25">
      <c r="B132" s="32"/>
      <c r="C132" s="32"/>
      <c r="D132" s="32"/>
      <c r="E132" s="32"/>
    </row>
  </sheetData>
  <mergeCells count="66">
    <mergeCell ref="C32:E32"/>
    <mergeCell ref="C18:F18"/>
    <mergeCell ref="B2:G2"/>
    <mergeCell ref="C13:E13"/>
    <mergeCell ref="B30:D30"/>
    <mergeCell ref="E30:H30"/>
    <mergeCell ref="C22:D22"/>
    <mergeCell ref="C5:F5"/>
    <mergeCell ref="C9:E9"/>
    <mergeCell ref="B26:C26"/>
    <mergeCell ref="B28:D28"/>
    <mergeCell ref="E28:H28"/>
    <mergeCell ref="B29:D29"/>
    <mergeCell ref="E29:H29"/>
    <mergeCell ref="B38:D38"/>
    <mergeCell ref="E38:H38"/>
    <mergeCell ref="C40:E40"/>
    <mergeCell ref="B37:D37"/>
    <mergeCell ref="E37:H37"/>
    <mergeCell ref="B55:D55"/>
    <mergeCell ref="E55:H55"/>
    <mergeCell ref="B56:D56"/>
    <mergeCell ref="E56:H56"/>
    <mergeCell ref="C58:F58"/>
    <mergeCell ref="B64:D64"/>
    <mergeCell ref="E64:H64"/>
    <mergeCell ref="B65:D65"/>
    <mergeCell ref="E65:H65"/>
    <mergeCell ref="B73:D73"/>
    <mergeCell ref="E73:H73"/>
    <mergeCell ref="B74:D74"/>
    <mergeCell ref="E74:H74"/>
    <mergeCell ref="B96:D96"/>
    <mergeCell ref="E96:H96"/>
    <mergeCell ref="B75:D75"/>
    <mergeCell ref="E75:H75"/>
    <mergeCell ref="B84:C84"/>
    <mergeCell ref="B86:D86"/>
    <mergeCell ref="E86:H86"/>
    <mergeCell ref="B87:D87"/>
    <mergeCell ref="E87:H87"/>
    <mergeCell ref="B94:C94"/>
    <mergeCell ref="C77:D77"/>
    <mergeCell ref="B117:D117"/>
    <mergeCell ref="E117:H117"/>
    <mergeCell ref="C125:E125"/>
    <mergeCell ref="B118:D118"/>
    <mergeCell ref="E118:H118"/>
    <mergeCell ref="B119:D119"/>
    <mergeCell ref="E119:H119"/>
    <mergeCell ref="B121:H121"/>
    <mergeCell ref="B122:H123"/>
    <mergeCell ref="B97:D97"/>
    <mergeCell ref="B107:D107"/>
    <mergeCell ref="E107:H107"/>
    <mergeCell ref="C109:F109"/>
    <mergeCell ref="B115:C115"/>
    <mergeCell ref="E97:H97"/>
    <mergeCell ref="B104:C104"/>
    <mergeCell ref="B106:D106"/>
    <mergeCell ref="E106:H106"/>
    <mergeCell ref="B46:D46"/>
    <mergeCell ref="E46:H46"/>
    <mergeCell ref="B47:D47"/>
    <mergeCell ref="E47:H47"/>
    <mergeCell ref="C49:E49"/>
  </mergeCells>
  <pageMargins left="0.15748031496062992" right="0.15748031496062992" top="0.19685039370078741" bottom="0.19685039370078741" header="0.11811023622047245" footer="0.11811023622047245"/>
  <pageSetup paperSize="9" scale="95" orientation="portrait" horizontalDpi="4294967293" r:id="rId1"/>
  <headerFooter alignWithMargins="0">
    <oddFooter>&amp;R&amp;"-,Krepko"&amp;7GOL-ŠPORT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9516-866B-4A49-A25B-6BEFAA89272E}">
  <sheetPr>
    <tabColor theme="8" tint="0.79998168889431442"/>
  </sheetPr>
  <dimension ref="B2:G52"/>
  <sheetViews>
    <sheetView tabSelected="1" view="pageBreakPreview" topLeftCell="A34" zoomScaleNormal="100" zoomScaleSheetLayoutView="100" workbookViewId="0">
      <selection activeCell="E55" sqref="E55"/>
    </sheetView>
  </sheetViews>
  <sheetFormatPr defaultColWidth="9.140625" defaultRowHeight="15" x14ac:dyDescent="0.25"/>
  <cols>
    <col min="1" max="1" width="2.7109375" style="1" customWidth="1"/>
    <col min="2" max="2" width="8.7109375" style="1" customWidth="1"/>
    <col min="3" max="3" width="45.7109375" style="1" customWidth="1"/>
    <col min="4" max="4" width="10.7109375" style="2" customWidth="1"/>
    <col min="5" max="5" width="14.7109375" style="1" customWidth="1"/>
    <col min="6" max="7" width="9.7109375" style="1" customWidth="1"/>
    <col min="8" max="14" width="1.7109375" style="1" customWidth="1"/>
    <col min="15" max="16384" width="9.140625" style="1"/>
  </cols>
  <sheetData>
    <row r="2" spans="2:7" ht="15" customHeight="1" x14ac:dyDescent="0.25">
      <c r="C2" s="72" t="s">
        <v>174</v>
      </c>
      <c r="E2" s="35"/>
      <c r="F2" s="120" t="s">
        <v>2</v>
      </c>
      <c r="G2" s="120"/>
    </row>
    <row r="3" spans="2:7" ht="15" customHeight="1" x14ac:dyDescent="0.25">
      <c r="F3" s="147">
        <v>44567</v>
      </c>
      <c r="G3" s="148"/>
    </row>
    <row r="4" spans="2:7" ht="9.9499999999999993" customHeight="1" x14ac:dyDescent="0.25"/>
    <row r="5" spans="2:7" ht="21" x14ac:dyDescent="0.25">
      <c r="B5" s="119" t="s">
        <v>118</v>
      </c>
      <c r="C5" s="119"/>
      <c r="D5" s="119"/>
      <c r="E5" s="119"/>
      <c r="F5" s="119"/>
      <c r="G5" s="119"/>
    </row>
    <row r="6" spans="2:7" ht="21" x14ac:dyDescent="0.25">
      <c r="B6" s="119" t="s">
        <v>284</v>
      </c>
      <c r="C6" s="119"/>
      <c r="D6" s="119"/>
      <c r="E6" s="119"/>
      <c r="F6" s="119"/>
      <c r="G6" s="119"/>
    </row>
    <row r="7" spans="2:7" ht="9.9499999999999993" customHeight="1" x14ac:dyDescent="0.25"/>
    <row r="8" spans="2:7" ht="15" customHeight="1" x14ac:dyDescent="0.25">
      <c r="B8" s="180" t="s">
        <v>100</v>
      </c>
      <c r="C8" s="181"/>
      <c r="D8" s="184" t="s">
        <v>12</v>
      </c>
      <c r="E8" s="186" t="s">
        <v>285</v>
      </c>
      <c r="F8" s="186"/>
      <c r="G8" s="186"/>
    </row>
    <row r="9" spans="2:7" ht="15" customHeight="1" x14ac:dyDescent="0.25">
      <c r="B9" s="182"/>
      <c r="C9" s="183"/>
      <c r="D9" s="185"/>
      <c r="E9" s="89" t="s">
        <v>102</v>
      </c>
      <c r="F9" s="90" t="s">
        <v>0</v>
      </c>
      <c r="G9" s="90" t="s">
        <v>11</v>
      </c>
    </row>
    <row r="10" spans="2:7" ht="15" customHeight="1" x14ac:dyDescent="0.25">
      <c r="B10" s="96" t="s">
        <v>90</v>
      </c>
      <c r="C10" s="43" t="s">
        <v>103</v>
      </c>
      <c r="D10" s="136" t="s">
        <v>290</v>
      </c>
      <c r="E10" s="74">
        <v>2000</v>
      </c>
      <c r="F10" s="8">
        <f>E10/E22</f>
        <v>5.7142857142857141E-2</v>
      </c>
      <c r="G10" s="8">
        <f>E10/E34</f>
        <v>1.6528515821921771E-2</v>
      </c>
    </row>
    <row r="11" spans="2:7" ht="15" customHeight="1" x14ac:dyDescent="0.25">
      <c r="B11" s="96" t="s">
        <v>91</v>
      </c>
      <c r="C11" s="44" t="s">
        <v>119</v>
      </c>
      <c r="D11" s="137"/>
      <c r="E11" s="144">
        <v>18700</v>
      </c>
      <c r="F11" s="132">
        <f>E11/E22</f>
        <v>0.53428571428571425</v>
      </c>
      <c r="G11" s="132">
        <f>E11/E34</f>
        <v>0.15454162293496856</v>
      </c>
    </row>
    <row r="12" spans="2:7" ht="15" customHeight="1" x14ac:dyDescent="0.25">
      <c r="B12" s="96" t="s">
        <v>92</v>
      </c>
      <c r="C12" s="44" t="s">
        <v>104</v>
      </c>
      <c r="D12" s="137"/>
      <c r="E12" s="145"/>
      <c r="F12" s="133"/>
      <c r="G12" s="133"/>
    </row>
    <row r="13" spans="2:7" ht="15" customHeight="1" x14ac:dyDescent="0.25">
      <c r="B13" s="96" t="s">
        <v>93</v>
      </c>
      <c r="C13" s="44" t="s">
        <v>105</v>
      </c>
      <c r="D13" s="137"/>
      <c r="E13" s="145"/>
      <c r="F13" s="133"/>
      <c r="G13" s="133"/>
    </row>
    <row r="14" spans="2:7" ht="15" customHeight="1" x14ac:dyDescent="0.25">
      <c r="B14" s="96" t="s">
        <v>94</v>
      </c>
      <c r="C14" s="44" t="s">
        <v>106</v>
      </c>
      <c r="D14" s="137"/>
      <c r="E14" s="145"/>
      <c r="F14" s="133"/>
      <c r="G14" s="133"/>
    </row>
    <row r="15" spans="2:7" ht="15" customHeight="1" x14ac:dyDescent="0.25">
      <c r="B15" s="96" t="s">
        <v>95</v>
      </c>
      <c r="C15" s="44" t="s">
        <v>107</v>
      </c>
      <c r="D15" s="137"/>
      <c r="E15" s="145"/>
      <c r="F15" s="133"/>
      <c r="G15" s="133"/>
    </row>
    <row r="16" spans="2:7" ht="15" customHeight="1" x14ac:dyDescent="0.25">
      <c r="B16" s="96" t="s">
        <v>96</v>
      </c>
      <c r="C16" s="44" t="s">
        <v>108</v>
      </c>
      <c r="D16" s="137"/>
      <c r="E16" s="146"/>
      <c r="F16" s="134"/>
      <c r="G16" s="134"/>
    </row>
    <row r="17" spans="2:7" ht="15" customHeight="1" x14ac:dyDescent="0.25">
      <c r="B17" s="98" t="s">
        <v>58</v>
      </c>
      <c r="C17" s="45" t="s">
        <v>8</v>
      </c>
      <c r="D17" s="137"/>
      <c r="E17" s="74">
        <v>500</v>
      </c>
      <c r="F17" s="8">
        <f>E17/E22</f>
        <v>1.4285714285714285E-2</v>
      </c>
      <c r="G17" s="8">
        <f>E17/E34</f>
        <v>4.1321289554804427E-3</v>
      </c>
    </row>
    <row r="18" spans="2:7" ht="15" customHeight="1" x14ac:dyDescent="0.25">
      <c r="B18" s="99" t="s">
        <v>288</v>
      </c>
      <c r="C18" s="45" t="s">
        <v>9</v>
      </c>
      <c r="D18" s="137"/>
      <c r="E18" s="74">
        <v>3300</v>
      </c>
      <c r="F18" s="8">
        <f>E18/E22</f>
        <v>9.4285714285714292E-2</v>
      </c>
      <c r="G18" s="8">
        <f>E18/E34</f>
        <v>2.7272051106170921E-2</v>
      </c>
    </row>
    <row r="19" spans="2:7" ht="15" customHeight="1" x14ac:dyDescent="0.25">
      <c r="B19" s="100" t="s">
        <v>287</v>
      </c>
      <c r="C19" s="45" t="s">
        <v>7</v>
      </c>
      <c r="D19" s="137"/>
      <c r="E19" s="74">
        <v>2500</v>
      </c>
      <c r="F19" s="8">
        <f>E19/E22</f>
        <v>7.1428571428571425E-2</v>
      </c>
      <c r="G19" s="8">
        <f>E19/E34</f>
        <v>2.0660644777402214E-2</v>
      </c>
    </row>
    <row r="20" spans="2:7" ht="15" customHeight="1" x14ac:dyDescent="0.25">
      <c r="B20" s="97" t="s">
        <v>99</v>
      </c>
      <c r="C20" s="44" t="s">
        <v>14</v>
      </c>
      <c r="D20" s="84" t="s">
        <v>291</v>
      </c>
      <c r="E20" s="74">
        <v>3000</v>
      </c>
      <c r="F20" s="81">
        <f>E20/E22</f>
        <v>8.5714285714285715E-2</v>
      </c>
      <c r="G20" s="81">
        <f>E20/E34</f>
        <v>2.4792773732882654E-2</v>
      </c>
    </row>
    <row r="21" spans="2:7" ht="15" customHeight="1" x14ac:dyDescent="0.25">
      <c r="B21" s="97" t="s">
        <v>99</v>
      </c>
      <c r="C21" s="45" t="s">
        <v>15</v>
      </c>
      <c r="D21" s="85" t="s">
        <v>292</v>
      </c>
      <c r="E21" s="74">
        <v>5000</v>
      </c>
      <c r="F21" s="8">
        <f>E21/E22</f>
        <v>0.14285714285714285</v>
      </c>
      <c r="G21" s="8">
        <f>E21/E34</f>
        <v>4.1321289554804429E-2</v>
      </c>
    </row>
    <row r="22" spans="2:7" ht="17.25" x14ac:dyDescent="0.25">
      <c r="B22" s="178" t="s">
        <v>289</v>
      </c>
      <c r="C22" s="178"/>
      <c r="D22" s="178"/>
      <c r="E22" s="91">
        <f>SUM(E10:E21)</f>
        <v>35000</v>
      </c>
      <c r="F22" s="92">
        <f>SUM(F10:F21)</f>
        <v>1</v>
      </c>
      <c r="G22" s="92">
        <f>E22/E34</f>
        <v>0.28924902688363097</v>
      </c>
    </row>
    <row r="23" spans="2:7" ht="15" customHeight="1" x14ac:dyDescent="0.25">
      <c r="B23" s="100" t="s">
        <v>286</v>
      </c>
      <c r="C23" s="45" t="s">
        <v>13</v>
      </c>
      <c r="D23" s="5">
        <v>1805101</v>
      </c>
      <c r="E23" s="74">
        <v>1500</v>
      </c>
      <c r="F23" s="8">
        <f>E23/E33</f>
        <v>1.7441252049347118E-2</v>
      </c>
      <c r="G23" s="8">
        <f>E23/E34</f>
        <v>1.2396386866441327E-2</v>
      </c>
    </row>
    <row r="24" spans="2:7" ht="15" customHeight="1" x14ac:dyDescent="0.25">
      <c r="B24" s="98" t="s">
        <v>58</v>
      </c>
      <c r="C24" s="45" t="s">
        <v>3</v>
      </c>
      <c r="D24" s="5">
        <v>1805105</v>
      </c>
      <c r="E24" s="74">
        <v>1500</v>
      </c>
      <c r="F24" s="8">
        <f>E24/E33</f>
        <v>1.7441252049347118E-2</v>
      </c>
      <c r="G24" s="8">
        <f>E24/E34</f>
        <v>1.2396386866441327E-2</v>
      </c>
    </row>
    <row r="25" spans="2:7" ht="15" customHeight="1" x14ac:dyDescent="0.25">
      <c r="B25" s="97" t="s">
        <v>99</v>
      </c>
      <c r="C25" s="45" t="s">
        <v>293</v>
      </c>
      <c r="D25" s="5" t="s">
        <v>294</v>
      </c>
      <c r="E25" s="74">
        <v>2000</v>
      </c>
      <c r="F25" s="8">
        <f>E25/E33</f>
        <v>2.325500273246282E-2</v>
      </c>
      <c r="G25" s="8">
        <f>E25/E34</f>
        <v>1.6528515821921771E-2</v>
      </c>
    </row>
    <row r="26" spans="2:7" ht="15" customHeight="1" x14ac:dyDescent="0.25">
      <c r="B26" s="97" t="s">
        <v>99</v>
      </c>
      <c r="C26" s="45" t="s">
        <v>110</v>
      </c>
      <c r="D26" s="5" t="s">
        <v>294</v>
      </c>
      <c r="E26" s="83">
        <v>1</v>
      </c>
      <c r="F26" s="8">
        <f>E26/E33</f>
        <v>1.1627501366231411E-5</v>
      </c>
      <c r="G26" s="8">
        <f>E26/E34</f>
        <v>8.2642579109608858E-6</v>
      </c>
    </row>
    <row r="27" spans="2:7" ht="15" customHeight="1" x14ac:dyDescent="0.25">
      <c r="B27" s="97" t="s">
        <v>99</v>
      </c>
      <c r="C27" s="44" t="s">
        <v>111</v>
      </c>
      <c r="D27" s="82" t="s">
        <v>295</v>
      </c>
      <c r="E27" s="83">
        <v>28000</v>
      </c>
      <c r="F27" s="8">
        <f>E27/E33</f>
        <v>0.3255700382544795</v>
      </c>
      <c r="G27" s="8">
        <f>E27/E34</f>
        <v>0.23139922150690478</v>
      </c>
    </row>
    <row r="28" spans="2:7" ht="15" customHeight="1" x14ac:dyDescent="0.25">
      <c r="B28" s="97" t="s">
        <v>99</v>
      </c>
      <c r="C28" s="44" t="s">
        <v>237</v>
      </c>
      <c r="D28" s="82" t="s">
        <v>296</v>
      </c>
      <c r="E28" s="83">
        <v>1</v>
      </c>
      <c r="F28" s="8">
        <f>E28/E33</f>
        <v>1.1627501366231411E-5</v>
      </c>
      <c r="G28" s="8">
        <f>E28/E34</f>
        <v>8.2642579109608858E-6</v>
      </c>
    </row>
    <row r="29" spans="2:7" ht="15" customHeight="1" x14ac:dyDescent="0.25">
      <c r="B29" s="97" t="s">
        <v>99</v>
      </c>
      <c r="C29" s="44" t="s">
        <v>238</v>
      </c>
      <c r="D29" s="82" t="s">
        <v>299</v>
      </c>
      <c r="E29" s="83">
        <v>6000</v>
      </c>
      <c r="F29" s="8">
        <f>E29/E33</f>
        <v>6.976500819738847E-2</v>
      </c>
      <c r="G29" s="8">
        <f>E29/E34</f>
        <v>4.9585547465765309E-2</v>
      </c>
    </row>
    <row r="30" spans="2:7" ht="15" customHeight="1" x14ac:dyDescent="0.25">
      <c r="B30" s="97" t="s">
        <v>99</v>
      </c>
      <c r="C30" s="44" t="s">
        <v>301</v>
      </c>
      <c r="D30" s="82" t="s">
        <v>305</v>
      </c>
      <c r="E30" s="83">
        <v>2000</v>
      </c>
      <c r="F30" s="8">
        <f>E30/E33</f>
        <v>2.325500273246282E-2</v>
      </c>
      <c r="G30" s="8">
        <f>E30/E34</f>
        <v>1.6528515821921771E-2</v>
      </c>
    </row>
    <row r="31" spans="2:7" ht="15" customHeight="1" x14ac:dyDescent="0.25">
      <c r="B31" s="97" t="s">
        <v>99</v>
      </c>
      <c r="C31" s="44" t="s">
        <v>283</v>
      </c>
      <c r="D31" s="5" t="s">
        <v>298</v>
      </c>
      <c r="E31" s="83">
        <v>45000</v>
      </c>
      <c r="F31" s="8">
        <f>E31/E33</f>
        <v>0.52323756148041345</v>
      </c>
      <c r="G31" s="8">
        <f>E31/E34</f>
        <v>0.37189160599323984</v>
      </c>
    </row>
    <row r="32" spans="2:7" ht="15" customHeight="1" x14ac:dyDescent="0.25">
      <c r="B32" s="97" t="s">
        <v>99</v>
      </c>
      <c r="C32" s="44" t="s">
        <v>116</v>
      </c>
      <c r="D32" s="5" t="s">
        <v>297</v>
      </c>
      <c r="E32" s="83">
        <v>1</v>
      </c>
      <c r="F32" s="8">
        <f>E32/E33</f>
        <v>1.1627501366231411E-5</v>
      </c>
      <c r="G32" s="8">
        <f>E32/E34</f>
        <v>8.2642579109608858E-6</v>
      </c>
    </row>
    <row r="33" spans="2:7" ht="17.25" customHeight="1" x14ac:dyDescent="0.25">
      <c r="B33" s="178" t="s">
        <v>240</v>
      </c>
      <c r="C33" s="178"/>
      <c r="D33" s="178"/>
      <c r="E33" s="91">
        <f>SUM(E23:E32)</f>
        <v>86003</v>
      </c>
      <c r="F33" s="92">
        <f>SUM(F23:F32)</f>
        <v>1</v>
      </c>
      <c r="G33" s="92">
        <f>E33/E34</f>
        <v>0.71075097311636903</v>
      </c>
    </row>
    <row r="34" spans="2:7" ht="18.75" customHeight="1" x14ac:dyDescent="0.25">
      <c r="B34" s="187" t="s">
        <v>10</v>
      </c>
      <c r="C34" s="187"/>
      <c r="D34" s="187"/>
      <c r="E34" s="93">
        <f>E22+E33</f>
        <v>121003</v>
      </c>
      <c r="F34" s="94"/>
      <c r="G34" s="95">
        <f>G22+G33</f>
        <v>1</v>
      </c>
    </row>
    <row r="35" spans="2:7" ht="9.9499999999999993" customHeight="1" x14ac:dyDescent="0.25">
      <c r="E35" s="3"/>
    </row>
    <row r="36" spans="2:7" ht="15.75" x14ac:dyDescent="0.25">
      <c r="B36" s="88"/>
      <c r="C36" s="111" t="s">
        <v>300</v>
      </c>
      <c r="D36" s="88"/>
      <c r="E36" s="88"/>
      <c r="F36" s="88"/>
      <c r="G36" s="88"/>
    </row>
    <row r="37" spans="2:7" x14ac:dyDescent="0.25">
      <c r="B37" s="101">
        <v>1</v>
      </c>
      <c r="C37" s="179" t="s">
        <v>302</v>
      </c>
      <c r="D37" s="179"/>
      <c r="E37" s="179"/>
      <c r="F37" s="179"/>
      <c r="G37" s="179"/>
    </row>
    <row r="38" spans="2:7" x14ac:dyDescent="0.25">
      <c r="B38" s="101"/>
      <c r="C38" s="177" t="s">
        <v>303</v>
      </c>
      <c r="D38" s="177"/>
      <c r="E38" s="177"/>
      <c r="F38" s="177"/>
      <c r="G38" s="177"/>
    </row>
    <row r="39" spans="2:7" x14ac:dyDescent="0.25">
      <c r="B39" s="101"/>
      <c r="C39" s="177"/>
      <c r="D39" s="177"/>
      <c r="E39" s="177"/>
      <c r="F39" s="177"/>
      <c r="G39" s="177"/>
    </row>
    <row r="40" spans="2:7" x14ac:dyDescent="0.25">
      <c r="B40" s="101">
        <v>2</v>
      </c>
      <c r="C40" s="177" t="s">
        <v>304</v>
      </c>
      <c r="D40" s="177"/>
      <c r="E40" s="177"/>
      <c r="F40" s="177"/>
      <c r="G40" s="177"/>
    </row>
    <row r="41" spans="2:7" x14ac:dyDescent="0.25">
      <c r="B41" s="101"/>
      <c r="C41" s="177"/>
      <c r="D41" s="177"/>
      <c r="E41" s="177"/>
      <c r="F41" s="177"/>
      <c r="G41" s="177"/>
    </row>
    <row r="42" spans="2:7" ht="15.75" x14ac:dyDescent="0.25">
      <c r="B42" s="101"/>
      <c r="C42" s="111" t="s">
        <v>331</v>
      </c>
    </row>
    <row r="43" spans="2:7" ht="15" customHeight="1" x14ac:dyDescent="0.25">
      <c r="B43" s="101">
        <v>1</v>
      </c>
      <c r="C43" s="177" t="s">
        <v>318</v>
      </c>
      <c r="D43" s="177"/>
      <c r="E43" s="177"/>
      <c r="F43" s="177"/>
      <c r="G43" s="177"/>
    </row>
    <row r="44" spans="2:7" ht="15.75" customHeight="1" x14ac:dyDescent="0.25">
      <c r="B44" s="101"/>
      <c r="C44" s="177"/>
      <c r="D44" s="177"/>
      <c r="E44" s="177"/>
      <c r="F44" s="177"/>
      <c r="G44" s="177"/>
    </row>
    <row r="45" spans="2:7" ht="15.75" customHeight="1" x14ac:dyDescent="0.25">
      <c r="B45" s="101">
        <v>2</v>
      </c>
      <c r="C45" s="177" t="s">
        <v>332</v>
      </c>
      <c r="D45" s="177"/>
      <c r="E45" s="177"/>
      <c r="F45" s="177"/>
      <c r="G45" s="177"/>
    </row>
    <row r="46" spans="2:7" ht="15.75" customHeight="1" x14ac:dyDescent="0.25">
      <c r="B46" s="101"/>
      <c r="C46" s="177"/>
      <c r="D46" s="177"/>
      <c r="E46" s="177"/>
      <c r="F46" s="177"/>
      <c r="G46" s="177"/>
    </row>
    <row r="47" spans="2:7" ht="15" customHeight="1" x14ac:dyDescent="0.25">
      <c r="B47" s="1">
        <v>3</v>
      </c>
      <c r="C47" s="177" t="s">
        <v>307</v>
      </c>
      <c r="D47" s="177"/>
      <c r="E47" s="177"/>
      <c r="F47" s="177"/>
      <c r="G47" s="177"/>
    </row>
    <row r="48" spans="2:7" x14ac:dyDescent="0.25">
      <c r="B48" s="101"/>
      <c r="C48" s="177"/>
      <c r="D48" s="177"/>
      <c r="E48" s="177"/>
      <c r="F48" s="177"/>
      <c r="G48" s="177"/>
    </row>
    <row r="49" spans="2:7" x14ac:dyDescent="0.25">
      <c r="C49" s="177"/>
      <c r="D49" s="177"/>
      <c r="E49" s="177"/>
      <c r="F49" s="177"/>
      <c r="G49" s="177"/>
    </row>
    <row r="50" spans="2:7" x14ac:dyDescent="0.25">
      <c r="B50" s="1">
        <v>4</v>
      </c>
      <c r="C50" s="177" t="s">
        <v>334</v>
      </c>
      <c r="D50" s="177"/>
      <c r="E50" s="177"/>
      <c r="F50" s="177"/>
      <c r="G50" s="177"/>
    </row>
    <row r="51" spans="2:7" x14ac:dyDescent="0.25">
      <c r="C51" s="177"/>
      <c r="D51" s="177"/>
      <c r="E51" s="177"/>
      <c r="F51" s="177"/>
      <c r="G51" s="177"/>
    </row>
    <row r="52" spans="2:7" x14ac:dyDescent="0.25">
      <c r="C52" s="177"/>
      <c r="D52" s="177"/>
      <c r="E52" s="177"/>
      <c r="F52" s="177"/>
      <c r="G52" s="177"/>
    </row>
  </sheetData>
  <mergeCells count="21">
    <mergeCell ref="D10:D19"/>
    <mergeCell ref="E11:E16"/>
    <mergeCell ref="F11:F16"/>
    <mergeCell ref="G11:G16"/>
    <mergeCell ref="F2:G2"/>
    <mergeCell ref="F3:G3"/>
    <mergeCell ref="B5:G5"/>
    <mergeCell ref="B6:G6"/>
    <mergeCell ref="B8:C9"/>
    <mergeCell ref="D8:D9"/>
    <mergeCell ref="E8:G8"/>
    <mergeCell ref="C45:G46"/>
    <mergeCell ref="B22:D22"/>
    <mergeCell ref="C43:G44"/>
    <mergeCell ref="C47:G49"/>
    <mergeCell ref="C50:G52"/>
    <mergeCell ref="C37:G37"/>
    <mergeCell ref="C38:G39"/>
    <mergeCell ref="C40:G41"/>
    <mergeCell ref="B33:D33"/>
    <mergeCell ref="B34:D34"/>
  </mergeCells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01D4-9EEC-49DA-88AD-4F1A31A2E2FB}">
  <sheetPr>
    <tabColor theme="8" tint="0.79998168889431442"/>
  </sheetPr>
  <dimension ref="A2:H174"/>
  <sheetViews>
    <sheetView view="pageBreakPreview" topLeftCell="A134" zoomScaleNormal="110" zoomScaleSheetLayoutView="100" workbookViewId="0">
      <selection activeCell="G159" sqref="G159"/>
    </sheetView>
  </sheetViews>
  <sheetFormatPr defaultRowHeight="12.75" x14ac:dyDescent="0.25"/>
  <cols>
    <col min="1" max="1" width="1.7109375" style="10" customWidth="1"/>
    <col min="2" max="2" width="40.7109375" style="10" customWidth="1"/>
    <col min="3" max="6" width="12.7109375" style="10" customWidth="1"/>
    <col min="7" max="7" width="11.28515625" style="10" customWidth="1"/>
    <col min="8" max="8" width="0.85546875" style="10" customWidth="1"/>
    <col min="9" max="14" width="1.7109375" style="10" customWidth="1"/>
    <col min="15" max="239" width="9.140625" style="10"/>
    <col min="240" max="240" width="3.7109375" style="10" customWidth="1"/>
    <col min="241" max="241" width="38.7109375" style="10" customWidth="1"/>
    <col min="242" max="247" width="9.7109375" style="10" customWidth="1"/>
    <col min="248" max="253" width="1.7109375" style="10" customWidth="1"/>
    <col min="254" max="495" width="9.140625" style="10"/>
    <col min="496" max="496" width="3.7109375" style="10" customWidth="1"/>
    <col min="497" max="497" width="38.7109375" style="10" customWidth="1"/>
    <col min="498" max="503" width="9.7109375" style="10" customWidth="1"/>
    <col min="504" max="509" width="1.7109375" style="10" customWidth="1"/>
    <col min="510" max="751" width="9.140625" style="10"/>
    <col min="752" max="752" width="3.7109375" style="10" customWidth="1"/>
    <col min="753" max="753" width="38.7109375" style="10" customWidth="1"/>
    <col min="754" max="759" width="9.7109375" style="10" customWidth="1"/>
    <col min="760" max="765" width="1.7109375" style="10" customWidth="1"/>
    <col min="766" max="1007" width="9.140625" style="10"/>
    <col min="1008" max="1008" width="3.7109375" style="10" customWidth="1"/>
    <col min="1009" max="1009" width="38.7109375" style="10" customWidth="1"/>
    <col min="1010" max="1015" width="9.7109375" style="10" customWidth="1"/>
    <col min="1016" max="1021" width="1.7109375" style="10" customWidth="1"/>
    <col min="1022" max="1263" width="9.140625" style="10"/>
    <col min="1264" max="1264" width="3.7109375" style="10" customWidth="1"/>
    <col min="1265" max="1265" width="38.7109375" style="10" customWidth="1"/>
    <col min="1266" max="1271" width="9.7109375" style="10" customWidth="1"/>
    <col min="1272" max="1277" width="1.7109375" style="10" customWidth="1"/>
    <col min="1278" max="1519" width="9.140625" style="10"/>
    <col min="1520" max="1520" width="3.7109375" style="10" customWidth="1"/>
    <col min="1521" max="1521" width="38.7109375" style="10" customWidth="1"/>
    <col min="1522" max="1527" width="9.7109375" style="10" customWidth="1"/>
    <col min="1528" max="1533" width="1.7109375" style="10" customWidth="1"/>
    <col min="1534" max="1775" width="9.140625" style="10"/>
    <col min="1776" max="1776" width="3.7109375" style="10" customWidth="1"/>
    <col min="1777" max="1777" width="38.7109375" style="10" customWidth="1"/>
    <col min="1778" max="1783" width="9.7109375" style="10" customWidth="1"/>
    <col min="1784" max="1789" width="1.7109375" style="10" customWidth="1"/>
    <col min="1790" max="2031" width="9.140625" style="10"/>
    <col min="2032" max="2032" width="3.7109375" style="10" customWidth="1"/>
    <col min="2033" max="2033" width="38.7109375" style="10" customWidth="1"/>
    <col min="2034" max="2039" width="9.7109375" style="10" customWidth="1"/>
    <col min="2040" max="2045" width="1.7109375" style="10" customWidth="1"/>
    <col min="2046" max="2287" width="9.140625" style="10"/>
    <col min="2288" max="2288" width="3.7109375" style="10" customWidth="1"/>
    <col min="2289" max="2289" width="38.7109375" style="10" customWidth="1"/>
    <col min="2290" max="2295" width="9.7109375" style="10" customWidth="1"/>
    <col min="2296" max="2301" width="1.7109375" style="10" customWidth="1"/>
    <col min="2302" max="2543" width="9.140625" style="10"/>
    <col min="2544" max="2544" width="3.7109375" style="10" customWidth="1"/>
    <col min="2545" max="2545" width="38.7109375" style="10" customWidth="1"/>
    <col min="2546" max="2551" width="9.7109375" style="10" customWidth="1"/>
    <col min="2552" max="2557" width="1.7109375" style="10" customWidth="1"/>
    <col min="2558" max="2799" width="9.140625" style="10"/>
    <col min="2800" max="2800" width="3.7109375" style="10" customWidth="1"/>
    <col min="2801" max="2801" width="38.7109375" style="10" customWidth="1"/>
    <col min="2802" max="2807" width="9.7109375" style="10" customWidth="1"/>
    <col min="2808" max="2813" width="1.7109375" style="10" customWidth="1"/>
    <col min="2814" max="3055" width="9.140625" style="10"/>
    <col min="3056" max="3056" width="3.7109375" style="10" customWidth="1"/>
    <col min="3057" max="3057" width="38.7109375" style="10" customWidth="1"/>
    <col min="3058" max="3063" width="9.7109375" style="10" customWidth="1"/>
    <col min="3064" max="3069" width="1.7109375" style="10" customWidth="1"/>
    <col min="3070" max="3311" width="9.140625" style="10"/>
    <col min="3312" max="3312" width="3.7109375" style="10" customWidth="1"/>
    <col min="3313" max="3313" width="38.7109375" style="10" customWidth="1"/>
    <col min="3314" max="3319" width="9.7109375" style="10" customWidth="1"/>
    <col min="3320" max="3325" width="1.7109375" style="10" customWidth="1"/>
    <col min="3326" max="3567" width="9.140625" style="10"/>
    <col min="3568" max="3568" width="3.7109375" style="10" customWidth="1"/>
    <col min="3569" max="3569" width="38.7109375" style="10" customWidth="1"/>
    <col min="3570" max="3575" width="9.7109375" style="10" customWidth="1"/>
    <col min="3576" max="3581" width="1.7109375" style="10" customWidth="1"/>
    <col min="3582" max="3823" width="9.140625" style="10"/>
    <col min="3824" max="3824" width="3.7109375" style="10" customWidth="1"/>
    <col min="3825" max="3825" width="38.7109375" style="10" customWidth="1"/>
    <col min="3826" max="3831" width="9.7109375" style="10" customWidth="1"/>
    <col min="3832" max="3837" width="1.7109375" style="10" customWidth="1"/>
    <col min="3838" max="4079" width="9.140625" style="10"/>
    <col min="4080" max="4080" width="3.7109375" style="10" customWidth="1"/>
    <col min="4081" max="4081" width="38.7109375" style="10" customWidth="1"/>
    <col min="4082" max="4087" width="9.7109375" style="10" customWidth="1"/>
    <col min="4088" max="4093" width="1.7109375" style="10" customWidth="1"/>
    <col min="4094" max="4335" width="9.140625" style="10"/>
    <col min="4336" max="4336" width="3.7109375" style="10" customWidth="1"/>
    <col min="4337" max="4337" width="38.7109375" style="10" customWidth="1"/>
    <col min="4338" max="4343" width="9.7109375" style="10" customWidth="1"/>
    <col min="4344" max="4349" width="1.7109375" style="10" customWidth="1"/>
    <col min="4350" max="4591" width="9.140625" style="10"/>
    <col min="4592" max="4592" width="3.7109375" style="10" customWidth="1"/>
    <col min="4593" max="4593" width="38.7109375" style="10" customWidth="1"/>
    <col min="4594" max="4599" width="9.7109375" style="10" customWidth="1"/>
    <col min="4600" max="4605" width="1.7109375" style="10" customWidth="1"/>
    <col min="4606" max="4847" width="9.140625" style="10"/>
    <col min="4848" max="4848" width="3.7109375" style="10" customWidth="1"/>
    <col min="4849" max="4849" width="38.7109375" style="10" customWidth="1"/>
    <col min="4850" max="4855" width="9.7109375" style="10" customWidth="1"/>
    <col min="4856" max="4861" width="1.7109375" style="10" customWidth="1"/>
    <col min="4862" max="5103" width="9.140625" style="10"/>
    <col min="5104" max="5104" width="3.7109375" style="10" customWidth="1"/>
    <col min="5105" max="5105" width="38.7109375" style="10" customWidth="1"/>
    <col min="5106" max="5111" width="9.7109375" style="10" customWidth="1"/>
    <col min="5112" max="5117" width="1.7109375" style="10" customWidth="1"/>
    <col min="5118" max="5359" width="9.140625" style="10"/>
    <col min="5360" max="5360" width="3.7109375" style="10" customWidth="1"/>
    <col min="5361" max="5361" width="38.7109375" style="10" customWidth="1"/>
    <col min="5362" max="5367" width="9.7109375" style="10" customWidth="1"/>
    <col min="5368" max="5373" width="1.7109375" style="10" customWidth="1"/>
    <col min="5374" max="5615" width="9.140625" style="10"/>
    <col min="5616" max="5616" width="3.7109375" style="10" customWidth="1"/>
    <col min="5617" max="5617" width="38.7109375" style="10" customWidth="1"/>
    <col min="5618" max="5623" width="9.7109375" style="10" customWidth="1"/>
    <col min="5624" max="5629" width="1.7109375" style="10" customWidth="1"/>
    <col min="5630" max="5871" width="9.140625" style="10"/>
    <col min="5872" max="5872" width="3.7109375" style="10" customWidth="1"/>
    <col min="5873" max="5873" width="38.7109375" style="10" customWidth="1"/>
    <col min="5874" max="5879" width="9.7109375" style="10" customWidth="1"/>
    <col min="5880" max="5885" width="1.7109375" style="10" customWidth="1"/>
    <col min="5886" max="6127" width="9.140625" style="10"/>
    <col min="6128" max="6128" width="3.7109375" style="10" customWidth="1"/>
    <col min="6129" max="6129" width="38.7109375" style="10" customWidth="1"/>
    <col min="6130" max="6135" width="9.7109375" style="10" customWidth="1"/>
    <col min="6136" max="6141" width="1.7109375" style="10" customWidth="1"/>
    <col min="6142" max="6383" width="9.140625" style="10"/>
    <col min="6384" max="6384" width="3.7109375" style="10" customWidth="1"/>
    <col min="6385" max="6385" width="38.7109375" style="10" customWidth="1"/>
    <col min="6386" max="6391" width="9.7109375" style="10" customWidth="1"/>
    <col min="6392" max="6397" width="1.7109375" style="10" customWidth="1"/>
    <col min="6398" max="6639" width="9.140625" style="10"/>
    <col min="6640" max="6640" width="3.7109375" style="10" customWidth="1"/>
    <col min="6641" max="6641" width="38.7109375" style="10" customWidth="1"/>
    <col min="6642" max="6647" width="9.7109375" style="10" customWidth="1"/>
    <col min="6648" max="6653" width="1.7109375" style="10" customWidth="1"/>
    <col min="6654" max="6895" width="9.140625" style="10"/>
    <col min="6896" max="6896" width="3.7109375" style="10" customWidth="1"/>
    <col min="6897" max="6897" width="38.7109375" style="10" customWidth="1"/>
    <col min="6898" max="6903" width="9.7109375" style="10" customWidth="1"/>
    <col min="6904" max="6909" width="1.7109375" style="10" customWidth="1"/>
    <col min="6910" max="7151" width="9.140625" style="10"/>
    <col min="7152" max="7152" width="3.7109375" style="10" customWidth="1"/>
    <col min="7153" max="7153" width="38.7109375" style="10" customWidth="1"/>
    <col min="7154" max="7159" width="9.7109375" style="10" customWidth="1"/>
    <col min="7160" max="7165" width="1.7109375" style="10" customWidth="1"/>
    <col min="7166" max="7407" width="9.140625" style="10"/>
    <col min="7408" max="7408" width="3.7109375" style="10" customWidth="1"/>
    <col min="7409" max="7409" width="38.7109375" style="10" customWidth="1"/>
    <col min="7410" max="7415" width="9.7109375" style="10" customWidth="1"/>
    <col min="7416" max="7421" width="1.7109375" style="10" customWidth="1"/>
    <col min="7422" max="7663" width="9.140625" style="10"/>
    <col min="7664" max="7664" width="3.7109375" style="10" customWidth="1"/>
    <col min="7665" max="7665" width="38.7109375" style="10" customWidth="1"/>
    <col min="7666" max="7671" width="9.7109375" style="10" customWidth="1"/>
    <col min="7672" max="7677" width="1.7109375" style="10" customWidth="1"/>
    <col min="7678" max="7919" width="9.140625" style="10"/>
    <col min="7920" max="7920" width="3.7109375" style="10" customWidth="1"/>
    <col min="7921" max="7921" width="38.7109375" style="10" customWidth="1"/>
    <col min="7922" max="7927" width="9.7109375" style="10" customWidth="1"/>
    <col min="7928" max="7933" width="1.7109375" style="10" customWidth="1"/>
    <col min="7934" max="8175" width="9.140625" style="10"/>
    <col min="8176" max="8176" width="3.7109375" style="10" customWidth="1"/>
    <col min="8177" max="8177" width="38.7109375" style="10" customWidth="1"/>
    <col min="8178" max="8183" width="9.7109375" style="10" customWidth="1"/>
    <col min="8184" max="8189" width="1.7109375" style="10" customWidth="1"/>
    <col min="8190" max="8431" width="9.140625" style="10"/>
    <col min="8432" max="8432" width="3.7109375" style="10" customWidth="1"/>
    <col min="8433" max="8433" width="38.7109375" style="10" customWidth="1"/>
    <col min="8434" max="8439" width="9.7109375" style="10" customWidth="1"/>
    <col min="8440" max="8445" width="1.7109375" style="10" customWidth="1"/>
    <col min="8446" max="8687" width="9.140625" style="10"/>
    <col min="8688" max="8688" width="3.7109375" style="10" customWidth="1"/>
    <col min="8689" max="8689" width="38.7109375" style="10" customWidth="1"/>
    <col min="8690" max="8695" width="9.7109375" style="10" customWidth="1"/>
    <col min="8696" max="8701" width="1.7109375" style="10" customWidth="1"/>
    <col min="8702" max="8943" width="9.140625" style="10"/>
    <col min="8944" max="8944" width="3.7109375" style="10" customWidth="1"/>
    <col min="8945" max="8945" width="38.7109375" style="10" customWidth="1"/>
    <col min="8946" max="8951" width="9.7109375" style="10" customWidth="1"/>
    <col min="8952" max="8957" width="1.7109375" style="10" customWidth="1"/>
    <col min="8958" max="9199" width="9.140625" style="10"/>
    <col min="9200" max="9200" width="3.7109375" style="10" customWidth="1"/>
    <col min="9201" max="9201" width="38.7109375" style="10" customWidth="1"/>
    <col min="9202" max="9207" width="9.7109375" style="10" customWidth="1"/>
    <col min="9208" max="9213" width="1.7109375" style="10" customWidth="1"/>
    <col min="9214" max="9455" width="9.140625" style="10"/>
    <col min="9456" max="9456" width="3.7109375" style="10" customWidth="1"/>
    <col min="9457" max="9457" width="38.7109375" style="10" customWidth="1"/>
    <col min="9458" max="9463" width="9.7109375" style="10" customWidth="1"/>
    <col min="9464" max="9469" width="1.7109375" style="10" customWidth="1"/>
    <col min="9470" max="9711" width="9.140625" style="10"/>
    <col min="9712" max="9712" width="3.7109375" style="10" customWidth="1"/>
    <col min="9713" max="9713" width="38.7109375" style="10" customWidth="1"/>
    <col min="9714" max="9719" width="9.7109375" style="10" customWidth="1"/>
    <col min="9720" max="9725" width="1.7109375" style="10" customWidth="1"/>
    <col min="9726" max="9967" width="9.140625" style="10"/>
    <col min="9968" max="9968" width="3.7109375" style="10" customWidth="1"/>
    <col min="9969" max="9969" width="38.7109375" style="10" customWidth="1"/>
    <col min="9970" max="9975" width="9.7109375" style="10" customWidth="1"/>
    <col min="9976" max="9981" width="1.7109375" style="10" customWidth="1"/>
    <col min="9982" max="10223" width="9.140625" style="10"/>
    <col min="10224" max="10224" width="3.7109375" style="10" customWidth="1"/>
    <col min="10225" max="10225" width="38.7109375" style="10" customWidth="1"/>
    <col min="10226" max="10231" width="9.7109375" style="10" customWidth="1"/>
    <col min="10232" max="10237" width="1.7109375" style="10" customWidth="1"/>
    <col min="10238" max="10479" width="9.140625" style="10"/>
    <col min="10480" max="10480" width="3.7109375" style="10" customWidth="1"/>
    <col min="10481" max="10481" width="38.7109375" style="10" customWidth="1"/>
    <col min="10482" max="10487" width="9.7109375" style="10" customWidth="1"/>
    <col min="10488" max="10493" width="1.7109375" style="10" customWidth="1"/>
    <col min="10494" max="10735" width="9.140625" style="10"/>
    <col min="10736" max="10736" width="3.7109375" style="10" customWidth="1"/>
    <col min="10737" max="10737" width="38.7109375" style="10" customWidth="1"/>
    <col min="10738" max="10743" width="9.7109375" style="10" customWidth="1"/>
    <col min="10744" max="10749" width="1.7109375" style="10" customWidth="1"/>
    <col min="10750" max="10991" width="9.140625" style="10"/>
    <col min="10992" max="10992" width="3.7109375" style="10" customWidth="1"/>
    <col min="10993" max="10993" width="38.7109375" style="10" customWidth="1"/>
    <col min="10994" max="10999" width="9.7109375" style="10" customWidth="1"/>
    <col min="11000" max="11005" width="1.7109375" style="10" customWidth="1"/>
    <col min="11006" max="11247" width="9.140625" style="10"/>
    <col min="11248" max="11248" width="3.7109375" style="10" customWidth="1"/>
    <col min="11249" max="11249" width="38.7109375" style="10" customWidth="1"/>
    <col min="11250" max="11255" width="9.7109375" style="10" customWidth="1"/>
    <col min="11256" max="11261" width="1.7109375" style="10" customWidth="1"/>
    <col min="11262" max="11503" width="9.140625" style="10"/>
    <col min="11504" max="11504" width="3.7109375" style="10" customWidth="1"/>
    <col min="11505" max="11505" width="38.7109375" style="10" customWidth="1"/>
    <col min="11506" max="11511" width="9.7109375" style="10" customWidth="1"/>
    <col min="11512" max="11517" width="1.7109375" style="10" customWidth="1"/>
    <col min="11518" max="11759" width="9.140625" style="10"/>
    <col min="11760" max="11760" width="3.7109375" style="10" customWidth="1"/>
    <col min="11761" max="11761" width="38.7109375" style="10" customWidth="1"/>
    <col min="11762" max="11767" width="9.7109375" style="10" customWidth="1"/>
    <col min="11768" max="11773" width="1.7109375" style="10" customWidth="1"/>
    <col min="11774" max="12015" width="9.140625" style="10"/>
    <col min="12016" max="12016" width="3.7109375" style="10" customWidth="1"/>
    <col min="12017" max="12017" width="38.7109375" style="10" customWidth="1"/>
    <col min="12018" max="12023" width="9.7109375" style="10" customWidth="1"/>
    <col min="12024" max="12029" width="1.7109375" style="10" customWidth="1"/>
    <col min="12030" max="12271" width="9.140625" style="10"/>
    <col min="12272" max="12272" width="3.7109375" style="10" customWidth="1"/>
    <col min="12273" max="12273" width="38.7109375" style="10" customWidth="1"/>
    <col min="12274" max="12279" width="9.7109375" style="10" customWidth="1"/>
    <col min="12280" max="12285" width="1.7109375" style="10" customWidth="1"/>
    <col min="12286" max="12527" width="9.140625" style="10"/>
    <col min="12528" max="12528" width="3.7109375" style="10" customWidth="1"/>
    <col min="12529" max="12529" width="38.7109375" style="10" customWidth="1"/>
    <col min="12530" max="12535" width="9.7109375" style="10" customWidth="1"/>
    <col min="12536" max="12541" width="1.7109375" style="10" customWidth="1"/>
    <col min="12542" max="12783" width="9.140625" style="10"/>
    <col min="12784" max="12784" width="3.7109375" style="10" customWidth="1"/>
    <col min="12785" max="12785" width="38.7109375" style="10" customWidth="1"/>
    <col min="12786" max="12791" width="9.7109375" style="10" customWidth="1"/>
    <col min="12792" max="12797" width="1.7109375" style="10" customWidth="1"/>
    <col min="12798" max="13039" width="9.140625" style="10"/>
    <col min="13040" max="13040" width="3.7109375" style="10" customWidth="1"/>
    <col min="13041" max="13041" width="38.7109375" style="10" customWidth="1"/>
    <col min="13042" max="13047" width="9.7109375" style="10" customWidth="1"/>
    <col min="13048" max="13053" width="1.7109375" style="10" customWidth="1"/>
    <col min="13054" max="13295" width="9.140625" style="10"/>
    <col min="13296" max="13296" width="3.7109375" style="10" customWidth="1"/>
    <col min="13297" max="13297" width="38.7109375" style="10" customWidth="1"/>
    <col min="13298" max="13303" width="9.7109375" style="10" customWidth="1"/>
    <col min="13304" max="13309" width="1.7109375" style="10" customWidth="1"/>
    <col min="13310" max="13551" width="9.140625" style="10"/>
    <col min="13552" max="13552" width="3.7109375" style="10" customWidth="1"/>
    <col min="13553" max="13553" width="38.7109375" style="10" customWidth="1"/>
    <col min="13554" max="13559" width="9.7109375" style="10" customWidth="1"/>
    <col min="13560" max="13565" width="1.7109375" style="10" customWidth="1"/>
    <col min="13566" max="13807" width="9.140625" style="10"/>
    <col min="13808" max="13808" width="3.7109375" style="10" customWidth="1"/>
    <col min="13809" max="13809" width="38.7109375" style="10" customWidth="1"/>
    <col min="13810" max="13815" width="9.7109375" style="10" customWidth="1"/>
    <col min="13816" max="13821" width="1.7109375" style="10" customWidth="1"/>
    <col min="13822" max="14063" width="9.140625" style="10"/>
    <col min="14064" max="14064" width="3.7109375" style="10" customWidth="1"/>
    <col min="14065" max="14065" width="38.7109375" style="10" customWidth="1"/>
    <col min="14066" max="14071" width="9.7109375" style="10" customWidth="1"/>
    <col min="14072" max="14077" width="1.7109375" style="10" customWidth="1"/>
    <col min="14078" max="14319" width="9.140625" style="10"/>
    <col min="14320" max="14320" width="3.7109375" style="10" customWidth="1"/>
    <col min="14321" max="14321" width="38.7109375" style="10" customWidth="1"/>
    <col min="14322" max="14327" width="9.7109375" style="10" customWidth="1"/>
    <col min="14328" max="14333" width="1.7109375" style="10" customWidth="1"/>
    <col min="14334" max="14575" width="9.140625" style="10"/>
    <col min="14576" max="14576" width="3.7109375" style="10" customWidth="1"/>
    <col min="14577" max="14577" width="38.7109375" style="10" customWidth="1"/>
    <col min="14578" max="14583" width="9.7109375" style="10" customWidth="1"/>
    <col min="14584" max="14589" width="1.7109375" style="10" customWidth="1"/>
    <col min="14590" max="14831" width="9.140625" style="10"/>
    <col min="14832" max="14832" width="3.7109375" style="10" customWidth="1"/>
    <col min="14833" max="14833" width="38.7109375" style="10" customWidth="1"/>
    <col min="14834" max="14839" width="9.7109375" style="10" customWidth="1"/>
    <col min="14840" max="14845" width="1.7109375" style="10" customWidth="1"/>
    <col min="14846" max="15087" width="9.140625" style="10"/>
    <col min="15088" max="15088" width="3.7109375" style="10" customWidth="1"/>
    <col min="15089" max="15089" width="38.7109375" style="10" customWidth="1"/>
    <col min="15090" max="15095" width="9.7109375" style="10" customWidth="1"/>
    <col min="15096" max="15101" width="1.7109375" style="10" customWidth="1"/>
    <col min="15102" max="15343" width="9.140625" style="10"/>
    <col min="15344" max="15344" width="3.7109375" style="10" customWidth="1"/>
    <col min="15345" max="15345" width="38.7109375" style="10" customWidth="1"/>
    <col min="15346" max="15351" width="9.7109375" style="10" customWidth="1"/>
    <col min="15352" max="15357" width="1.7109375" style="10" customWidth="1"/>
    <col min="15358" max="15599" width="9.140625" style="10"/>
    <col min="15600" max="15600" width="3.7109375" style="10" customWidth="1"/>
    <col min="15601" max="15601" width="38.7109375" style="10" customWidth="1"/>
    <col min="15602" max="15607" width="9.7109375" style="10" customWidth="1"/>
    <col min="15608" max="15613" width="1.7109375" style="10" customWidth="1"/>
    <col min="15614" max="15855" width="9.140625" style="10"/>
    <col min="15856" max="15856" width="3.7109375" style="10" customWidth="1"/>
    <col min="15857" max="15857" width="38.7109375" style="10" customWidth="1"/>
    <col min="15858" max="15863" width="9.7109375" style="10" customWidth="1"/>
    <col min="15864" max="15869" width="1.7109375" style="10" customWidth="1"/>
    <col min="15870" max="16111" width="9.140625" style="10"/>
    <col min="16112" max="16112" width="3.7109375" style="10" customWidth="1"/>
    <col min="16113" max="16113" width="38.7109375" style="10" customWidth="1"/>
    <col min="16114" max="16119" width="9.7109375" style="10" customWidth="1"/>
    <col min="16120" max="16125" width="1.7109375" style="10" customWidth="1"/>
    <col min="16126" max="16384" width="9.140625" style="10"/>
  </cols>
  <sheetData>
    <row r="2" spans="2:7" ht="15.75" x14ac:dyDescent="0.25">
      <c r="B2" s="87" t="s">
        <v>174</v>
      </c>
    </row>
    <row r="3" spans="2:7" ht="15.75" x14ac:dyDescent="0.25">
      <c r="C3" s="118"/>
    </row>
    <row r="4" spans="2:7" ht="21" x14ac:dyDescent="0.25">
      <c r="B4" s="228" t="s">
        <v>306</v>
      </c>
      <c r="C4" s="228"/>
      <c r="D4" s="228"/>
      <c r="E4" s="228"/>
      <c r="F4" s="228"/>
      <c r="G4" s="228"/>
    </row>
    <row r="5" spans="2:7" ht="9.9499999999999993" customHeight="1" x14ac:dyDescent="0.25"/>
    <row r="6" spans="2:7" ht="15.75" x14ac:dyDescent="0.25">
      <c r="B6" s="207" t="s">
        <v>241</v>
      </c>
      <c r="C6" s="207"/>
      <c r="D6" s="207"/>
      <c r="E6" s="207"/>
      <c r="F6" s="207"/>
      <c r="G6" s="207"/>
    </row>
    <row r="7" spans="2:7" ht="15.75" x14ac:dyDescent="0.25">
      <c r="B7" s="102" t="s">
        <v>17</v>
      </c>
      <c r="C7" s="229" t="s">
        <v>242</v>
      </c>
      <c r="D7" s="229"/>
      <c r="E7" s="229"/>
      <c r="F7" s="229"/>
      <c r="G7" s="77"/>
    </row>
    <row r="8" spans="2:7" ht="14.25" x14ac:dyDescent="0.25">
      <c r="B8" s="11" t="s">
        <v>132</v>
      </c>
      <c r="C8" s="48" t="s">
        <v>325</v>
      </c>
      <c r="D8" s="48" t="s">
        <v>321</v>
      </c>
      <c r="E8" s="11" t="s">
        <v>95</v>
      </c>
      <c r="F8" s="11" t="s">
        <v>96</v>
      </c>
      <c r="G8" s="77"/>
    </row>
    <row r="9" spans="2:7" ht="15" x14ac:dyDescent="0.25">
      <c r="B9" s="21" t="s">
        <v>243</v>
      </c>
      <c r="C9" s="14">
        <v>10</v>
      </c>
      <c r="D9" s="14">
        <v>15</v>
      </c>
      <c r="E9" s="14">
        <v>15</v>
      </c>
      <c r="F9" s="14">
        <v>10</v>
      </c>
      <c r="G9" s="77"/>
    </row>
    <row r="10" spans="2:7" ht="9.9499999999999993" customHeight="1" x14ac:dyDescent="0.25">
      <c r="B10" s="77"/>
      <c r="C10" s="77"/>
      <c r="D10" s="77"/>
      <c r="E10" s="77"/>
      <c r="F10" s="77"/>
      <c r="G10" s="77"/>
    </row>
    <row r="11" spans="2:7" ht="15.75" x14ac:dyDescent="0.25">
      <c r="B11" s="102" t="s">
        <v>18</v>
      </c>
      <c r="C11" s="188" t="s">
        <v>186</v>
      </c>
      <c r="D11" s="204"/>
      <c r="E11" s="189"/>
      <c r="F11" s="77"/>
      <c r="G11" s="77"/>
    </row>
    <row r="12" spans="2:7" ht="14.25" x14ac:dyDescent="0.25">
      <c r="B12" s="11" t="s">
        <v>132</v>
      </c>
      <c r="C12" s="48" t="s">
        <v>322</v>
      </c>
      <c r="D12" s="48" t="s">
        <v>323</v>
      </c>
      <c r="E12" s="48" t="s">
        <v>324</v>
      </c>
      <c r="F12" s="77"/>
      <c r="G12" s="77"/>
    </row>
    <row r="13" spans="2:7" ht="15" x14ac:dyDescent="0.25">
      <c r="B13" s="21" t="s">
        <v>243</v>
      </c>
      <c r="C13" s="14">
        <v>10</v>
      </c>
      <c r="D13" s="14">
        <v>8</v>
      </c>
      <c r="E13" s="14">
        <v>8</v>
      </c>
      <c r="F13" s="77"/>
      <c r="G13" s="77"/>
    </row>
    <row r="14" spans="2:7" ht="9.9499999999999993" customHeight="1" x14ac:dyDescent="0.25">
      <c r="B14" s="77"/>
      <c r="C14" s="77"/>
      <c r="D14" s="77"/>
      <c r="E14" s="77"/>
      <c r="F14" s="77"/>
      <c r="G14" s="77"/>
    </row>
    <row r="15" spans="2:7" ht="15.75" customHeight="1" x14ac:dyDescent="0.25">
      <c r="B15" s="102" t="s">
        <v>120</v>
      </c>
      <c r="C15" s="188" t="s">
        <v>192</v>
      </c>
      <c r="D15" s="189"/>
      <c r="E15" s="86"/>
      <c r="F15" s="77"/>
      <c r="G15" s="77"/>
    </row>
    <row r="16" spans="2:7" ht="14.25" x14ac:dyDescent="0.25">
      <c r="B16" s="11" t="s">
        <v>244</v>
      </c>
      <c r="C16" s="11" t="s">
        <v>93</v>
      </c>
      <c r="D16" s="11" t="s">
        <v>245</v>
      </c>
      <c r="E16" s="86"/>
      <c r="F16" s="77"/>
      <c r="G16" s="77"/>
    </row>
    <row r="17" spans="2:7" ht="15" x14ac:dyDescent="0.25">
      <c r="B17" s="21" t="s">
        <v>246</v>
      </c>
      <c r="C17" s="14">
        <v>6</v>
      </c>
      <c r="D17" s="14">
        <v>4</v>
      </c>
      <c r="E17" s="86"/>
      <c r="F17" s="77"/>
      <c r="G17" s="77"/>
    </row>
    <row r="18" spans="2:7" ht="15" x14ac:dyDescent="0.25">
      <c r="B18" s="21" t="s">
        <v>247</v>
      </c>
      <c r="C18" s="14">
        <v>12</v>
      </c>
      <c r="D18" s="14">
        <v>12</v>
      </c>
      <c r="E18" s="116"/>
      <c r="F18" s="77"/>
      <c r="G18" s="77"/>
    </row>
    <row r="19" spans="2:7" ht="14.25" x14ac:dyDescent="0.25">
      <c r="B19" s="190" t="s">
        <v>248</v>
      </c>
      <c r="C19" s="190"/>
      <c r="D19" s="190"/>
      <c r="E19" s="117"/>
      <c r="F19" s="86"/>
      <c r="G19" s="86"/>
    </row>
    <row r="20" spans="2:7" ht="9.9499999999999993" customHeight="1" x14ac:dyDescent="0.25">
      <c r="B20" s="15"/>
      <c r="C20" s="16"/>
      <c r="D20" s="16"/>
      <c r="E20" s="16"/>
      <c r="F20" s="16"/>
    </row>
    <row r="21" spans="2:7" ht="15.75" x14ac:dyDescent="0.25">
      <c r="B21" s="207" t="s">
        <v>249</v>
      </c>
      <c r="C21" s="207"/>
      <c r="D21" s="207"/>
      <c r="E21" s="207"/>
      <c r="F21" s="207"/>
      <c r="G21" s="207"/>
    </row>
    <row r="22" spans="2:7" ht="14.25" x14ac:dyDescent="0.25">
      <c r="B22" s="205" t="s">
        <v>250</v>
      </c>
      <c r="C22" s="205"/>
      <c r="D22" s="205"/>
      <c r="E22" s="205"/>
      <c r="F22" s="205"/>
      <c r="G22" s="76"/>
    </row>
    <row r="23" spans="2:7" ht="14.25" x14ac:dyDescent="0.25">
      <c r="B23" s="205" t="s">
        <v>251</v>
      </c>
      <c r="C23" s="205"/>
      <c r="D23" s="205"/>
      <c r="E23" s="205"/>
      <c r="F23" s="205"/>
      <c r="G23" s="76"/>
    </row>
    <row r="24" spans="2:7" ht="14.25" x14ac:dyDescent="0.25">
      <c r="B24" s="205" t="s">
        <v>252</v>
      </c>
      <c r="C24" s="205"/>
      <c r="D24" s="205"/>
      <c r="E24" s="205"/>
      <c r="F24" s="205"/>
      <c r="G24" s="76"/>
    </row>
    <row r="25" spans="2:7" ht="14.25" x14ac:dyDescent="0.25">
      <c r="B25" s="205" t="s">
        <v>253</v>
      </c>
      <c r="C25" s="205"/>
      <c r="D25" s="205"/>
      <c r="E25" s="205"/>
      <c r="F25" s="205"/>
      <c r="G25" s="76"/>
    </row>
    <row r="26" spans="2:7" ht="14.25" x14ac:dyDescent="0.25">
      <c r="B26" s="205" t="s">
        <v>254</v>
      </c>
      <c r="C26" s="205"/>
      <c r="D26" s="205"/>
      <c r="E26" s="205"/>
      <c r="F26" s="205"/>
      <c r="G26" s="76"/>
    </row>
    <row r="27" spans="2:7" ht="14.25" x14ac:dyDescent="0.25">
      <c r="B27" s="205" t="s">
        <v>255</v>
      </c>
      <c r="C27" s="205"/>
      <c r="D27" s="205"/>
      <c r="E27" s="205"/>
      <c r="F27" s="205"/>
      <c r="G27" s="76"/>
    </row>
    <row r="28" spans="2:7" ht="14.25" x14ac:dyDescent="0.25">
      <c r="B28" s="205" t="s">
        <v>256</v>
      </c>
      <c r="C28" s="205"/>
      <c r="D28" s="205"/>
      <c r="E28" s="205"/>
      <c r="F28" s="205"/>
      <c r="G28" s="205"/>
    </row>
    <row r="29" spans="2:7" ht="9.9499999999999993" customHeight="1" x14ac:dyDescent="0.25">
      <c r="B29" s="78"/>
      <c r="C29" s="77"/>
      <c r="D29" s="77"/>
      <c r="E29" s="77"/>
      <c r="F29" s="77"/>
      <c r="G29" s="77"/>
    </row>
    <row r="30" spans="2:7" ht="15.75" customHeight="1" x14ac:dyDescent="0.25">
      <c r="B30" s="102" t="s">
        <v>19</v>
      </c>
      <c r="C30" s="188" t="s">
        <v>20</v>
      </c>
      <c r="D30" s="204"/>
      <c r="E30" s="189"/>
      <c r="G30" s="77"/>
    </row>
    <row r="31" spans="2:7" ht="14.25" x14ac:dyDescent="0.25">
      <c r="B31" s="17" t="s">
        <v>21</v>
      </c>
      <c r="C31" s="11" t="s">
        <v>22</v>
      </c>
      <c r="D31" s="11" t="s">
        <v>23</v>
      </c>
      <c r="E31" s="11" t="s">
        <v>24</v>
      </c>
      <c r="G31" s="77"/>
    </row>
    <row r="32" spans="2:7" ht="15" x14ac:dyDescent="0.25">
      <c r="B32" s="79" t="s">
        <v>25</v>
      </c>
      <c r="C32" s="80">
        <v>0.25</v>
      </c>
      <c r="D32" s="80">
        <v>0.5</v>
      </c>
      <c r="E32" s="80">
        <v>1</v>
      </c>
      <c r="G32" s="77"/>
    </row>
    <row r="33" spans="2:7" ht="14.25" x14ac:dyDescent="0.25">
      <c r="B33" s="78"/>
    </row>
    <row r="34" spans="2:7" ht="15.75" x14ac:dyDescent="0.25">
      <c r="B34" s="207" t="s">
        <v>257</v>
      </c>
      <c r="C34" s="207"/>
      <c r="D34" s="207"/>
      <c r="E34" s="207"/>
      <c r="F34" s="207"/>
      <c r="G34" s="207"/>
    </row>
    <row r="35" spans="2:7" ht="14.25" x14ac:dyDescent="0.25">
      <c r="B35" s="205" t="s">
        <v>258</v>
      </c>
      <c r="C35" s="205"/>
      <c r="D35" s="205"/>
      <c r="E35" s="205"/>
      <c r="F35" s="205"/>
    </row>
    <row r="36" spans="2:7" ht="14.25" x14ac:dyDescent="0.25">
      <c r="B36" s="205" t="s">
        <v>259</v>
      </c>
      <c r="C36" s="205"/>
      <c r="D36" s="205"/>
      <c r="E36" s="205"/>
      <c r="F36" s="205"/>
    </row>
    <row r="37" spans="2:7" ht="14.25" x14ac:dyDescent="0.25">
      <c r="B37" s="205" t="s">
        <v>260</v>
      </c>
      <c r="C37" s="205"/>
      <c r="D37" s="205"/>
      <c r="E37" s="205"/>
      <c r="F37" s="205"/>
    </row>
    <row r="38" spans="2:7" ht="9.9499999999999993" customHeight="1" x14ac:dyDescent="0.25">
      <c r="B38" s="78"/>
    </row>
    <row r="39" spans="2:7" ht="15.75" x14ac:dyDescent="0.25">
      <c r="B39" s="102" t="s">
        <v>26</v>
      </c>
      <c r="C39" s="206" t="s">
        <v>27</v>
      </c>
      <c r="D39" s="206"/>
    </row>
    <row r="40" spans="2:7" x14ac:dyDescent="0.25">
      <c r="B40" s="17" t="s">
        <v>28</v>
      </c>
      <c r="C40" s="11" t="s">
        <v>29</v>
      </c>
      <c r="D40" s="11" t="s">
        <v>30</v>
      </c>
    </row>
    <row r="41" spans="2:7" ht="15" x14ac:dyDescent="0.25">
      <c r="B41" s="17" t="s">
        <v>31</v>
      </c>
      <c r="C41" s="80">
        <v>0</v>
      </c>
      <c r="D41" s="80">
        <v>0.5</v>
      </c>
    </row>
    <row r="42" spans="2:7" ht="15" thickBot="1" x14ac:dyDescent="0.3">
      <c r="B42" s="78"/>
    </row>
    <row r="43" spans="2:7" ht="21.75" thickBot="1" x14ac:dyDescent="0.3">
      <c r="B43" s="226" t="s">
        <v>175</v>
      </c>
      <c r="C43" s="227"/>
    </row>
    <row r="44" spans="2:7" ht="15" customHeight="1" x14ac:dyDescent="0.25">
      <c r="B44" s="220" t="s">
        <v>176</v>
      </c>
      <c r="C44" s="220"/>
      <c r="D44" s="220"/>
      <c r="E44" s="220"/>
      <c r="F44" s="220"/>
      <c r="G44" s="220"/>
    </row>
    <row r="45" spans="2:7" ht="15" customHeight="1" x14ac:dyDescent="0.25">
      <c r="B45" s="222" t="s">
        <v>177</v>
      </c>
      <c r="C45" s="222"/>
      <c r="D45" s="208"/>
      <c r="E45" s="192" t="s">
        <v>178</v>
      </c>
      <c r="F45" s="193"/>
      <c r="G45" s="194"/>
    </row>
    <row r="46" spans="2:7" ht="15" customHeight="1" x14ac:dyDescent="0.25">
      <c r="B46" s="222" t="s">
        <v>261</v>
      </c>
      <c r="C46" s="222"/>
      <c r="D46" s="208"/>
      <c r="E46" s="192" t="s">
        <v>179</v>
      </c>
      <c r="F46" s="193"/>
      <c r="G46" s="194"/>
    </row>
    <row r="47" spans="2:7" ht="15" customHeight="1" x14ac:dyDescent="0.25">
      <c r="B47" s="222" t="s">
        <v>180</v>
      </c>
      <c r="C47" s="222"/>
      <c r="D47" s="208"/>
      <c r="E47" s="192" t="s">
        <v>181</v>
      </c>
      <c r="F47" s="193"/>
      <c r="G47" s="194"/>
    </row>
    <row r="48" spans="2:7" ht="9.9499999999999993" customHeight="1" x14ac:dyDescent="0.25"/>
    <row r="49" spans="2:8" ht="15" customHeight="1" x14ac:dyDescent="0.25">
      <c r="B49" s="102" t="s">
        <v>35</v>
      </c>
      <c r="C49" s="188" t="s">
        <v>90</v>
      </c>
      <c r="D49" s="189"/>
    </row>
    <row r="50" spans="2:8" x14ac:dyDescent="0.25">
      <c r="B50" s="11" t="s">
        <v>182</v>
      </c>
      <c r="C50" s="11" t="s">
        <v>135</v>
      </c>
      <c r="D50" s="11" t="s">
        <v>319</v>
      </c>
    </row>
    <row r="51" spans="2:8" ht="15" customHeight="1" x14ac:dyDescent="0.25">
      <c r="B51" s="11" t="s">
        <v>36</v>
      </c>
      <c r="C51" s="58">
        <v>1</v>
      </c>
      <c r="D51" s="58">
        <v>10</v>
      </c>
    </row>
    <row r="52" spans="2:8" ht="15" customHeight="1" x14ac:dyDescent="0.25">
      <c r="B52" s="71" t="s">
        <v>37</v>
      </c>
      <c r="C52" s="57">
        <v>1</v>
      </c>
      <c r="D52" s="57">
        <v>15</v>
      </c>
    </row>
    <row r="53" spans="2:8" ht="9.9499999999999993" customHeight="1" x14ac:dyDescent="0.25"/>
    <row r="54" spans="2:8" ht="15" customHeight="1" x14ac:dyDescent="0.25">
      <c r="B54" s="220" t="s">
        <v>333</v>
      </c>
      <c r="C54" s="220"/>
      <c r="D54" s="220"/>
      <c r="E54" s="220"/>
      <c r="F54" s="220"/>
      <c r="G54" s="220"/>
    </row>
    <row r="55" spans="2:8" s="23" customFormat="1" x14ac:dyDescent="0.25">
      <c r="B55" s="208" t="s">
        <v>177</v>
      </c>
      <c r="C55" s="209"/>
      <c r="D55" s="210"/>
      <c r="E55" s="192" t="s">
        <v>178</v>
      </c>
      <c r="F55" s="193"/>
      <c r="G55" s="194"/>
      <c r="H55" s="22"/>
    </row>
    <row r="56" spans="2:8" s="23" customFormat="1" x14ac:dyDescent="0.25">
      <c r="B56" s="222" t="s">
        <v>143</v>
      </c>
      <c r="C56" s="222"/>
      <c r="D56" s="222"/>
      <c r="E56" s="192" t="s">
        <v>183</v>
      </c>
      <c r="F56" s="193"/>
      <c r="G56" s="194"/>
      <c r="H56" s="22"/>
    </row>
    <row r="57" spans="2:8" s="23" customFormat="1" ht="9.9499999999999993" customHeight="1" x14ac:dyDescent="0.25">
      <c r="C57" s="24"/>
      <c r="D57" s="24"/>
      <c r="E57" s="192"/>
      <c r="F57" s="193"/>
      <c r="G57" s="194"/>
      <c r="H57" s="22"/>
    </row>
    <row r="58" spans="2:8" s="23" customFormat="1" ht="15.75" customHeight="1" x14ac:dyDescent="0.25">
      <c r="B58" s="102" t="s">
        <v>184</v>
      </c>
      <c r="C58" s="188" t="s">
        <v>262</v>
      </c>
      <c r="D58" s="189"/>
      <c r="E58" s="25"/>
      <c r="F58" s="25"/>
      <c r="G58" s="25"/>
      <c r="H58" s="22"/>
    </row>
    <row r="59" spans="2:8" s="23" customFormat="1" x14ac:dyDescent="0.25">
      <c r="B59" s="21" t="s">
        <v>185</v>
      </c>
      <c r="C59" s="48" t="s">
        <v>320</v>
      </c>
      <c r="D59" s="48" t="s">
        <v>321</v>
      </c>
      <c r="E59" s="25"/>
      <c r="F59" s="25"/>
      <c r="G59" s="25"/>
      <c r="H59" s="22"/>
    </row>
    <row r="60" spans="2:8" s="23" customFormat="1" ht="15" x14ac:dyDescent="0.25">
      <c r="B60" s="11" t="s">
        <v>6</v>
      </c>
      <c r="C60" s="58">
        <v>1.5</v>
      </c>
      <c r="D60" s="58">
        <v>2</v>
      </c>
      <c r="E60" s="25"/>
      <c r="F60" s="25"/>
      <c r="G60" s="25"/>
      <c r="H60" s="22"/>
    </row>
    <row r="61" spans="2:8" s="23" customFormat="1" ht="15" x14ac:dyDescent="0.25">
      <c r="B61" s="11" t="s">
        <v>5</v>
      </c>
      <c r="C61" s="59">
        <v>30</v>
      </c>
      <c r="D61" s="59">
        <v>30</v>
      </c>
      <c r="E61" s="25"/>
      <c r="F61" s="25"/>
      <c r="G61" s="25"/>
      <c r="H61" s="22"/>
    </row>
    <row r="62" spans="2:8" s="23" customFormat="1" ht="15.75" x14ac:dyDescent="0.25">
      <c r="B62" s="71" t="s">
        <v>39</v>
      </c>
      <c r="C62" s="57">
        <f>C60*C61</f>
        <v>45</v>
      </c>
      <c r="D62" s="57">
        <f>D60*D61</f>
        <v>60</v>
      </c>
      <c r="E62" s="25"/>
      <c r="F62" s="25"/>
      <c r="G62" s="25"/>
      <c r="H62" s="22"/>
    </row>
    <row r="63" spans="2:8" s="23" customFormat="1" ht="12.75" customHeight="1" x14ac:dyDescent="0.25">
      <c r="C63" s="24"/>
      <c r="D63" s="24"/>
      <c r="E63" s="24"/>
      <c r="F63" s="24"/>
      <c r="G63" s="24"/>
      <c r="H63" s="22"/>
    </row>
    <row r="64" spans="2:8" s="23" customFormat="1" x14ac:dyDescent="0.25">
      <c r="B64" s="208" t="s">
        <v>177</v>
      </c>
      <c r="C64" s="209"/>
      <c r="D64" s="210"/>
      <c r="E64" s="192" t="s">
        <v>178</v>
      </c>
      <c r="F64" s="193"/>
      <c r="G64" s="194"/>
      <c r="H64" s="22"/>
    </row>
    <row r="65" spans="2:8" s="23" customFormat="1" x14ac:dyDescent="0.25">
      <c r="B65" s="222" t="s">
        <v>144</v>
      </c>
      <c r="C65" s="222"/>
      <c r="D65" s="222"/>
      <c r="E65" s="192" t="s">
        <v>183</v>
      </c>
      <c r="F65" s="193"/>
      <c r="G65" s="194"/>
      <c r="H65" s="22"/>
    </row>
    <row r="66" spans="2:8" s="23" customFormat="1" ht="9.9499999999999993" customHeight="1" x14ac:dyDescent="0.25">
      <c r="C66" s="24"/>
      <c r="D66" s="24"/>
      <c r="E66" s="24"/>
      <c r="F66" s="24"/>
      <c r="G66" s="24"/>
      <c r="H66" s="22"/>
    </row>
    <row r="67" spans="2:8" s="23" customFormat="1" ht="15.75" x14ac:dyDescent="0.25">
      <c r="B67" s="102" t="s">
        <v>42</v>
      </c>
      <c r="C67" s="188" t="s">
        <v>263</v>
      </c>
      <c r="D67" s="204"/>
      <c r="E67" s="189"/>
      <c r="F67" s="24"/>
      <c r="G67" s="24"/>
      <c r="H67" s="22"/>
    </row>
    <row r="68" spans="2:8" s="23" customFormat="1" x14ac:dyDescent="0.25">
      <c r="B68" s="21" t="s">
        <v>187</v>
      </c>
      <c r="C68" s="48" t="s">
        <v>322</v>
      </c>
      <c r="D68" s="48" t="s">
        <v>323</v>
      </c>
      <c r="E68" s="48" t="s">
        <v>324</v>
      </c>
      <c r="F68" s="24"/>
      <c r="G68" s="24"/>
      <c r="H68" s="22"/>
    </row>
    <row r="69" spans="2:8" s="23" customFormat="1" ht="15" x14ac:dyDescent="0.25">
      <c r="B69" s="11" t="s">
        <v>6</v>
      </c>
      <c r="C69" s="58">
        <v>3</v>
      </c>
      <c r="D69" s="58">
        <v>3</v>
      </c>
      <c r="E69" s="58">
        <v>3</v>
      </c>
      <c r="F69" s="24"/>
      <c r="G69" s="24"/>
      <c r="H69" s="22"/>
    </row>
    <row r="70" spans="2:8" s="23" customFormat="1" ht="15" x14ac:dyDescent="0.25">
      <c r="B70" s="11" t="s">
        <v>5</v>
      </c>
      <c r="C70" s="59">
        <v>30</v>
      </c>
      <c r="D70" s="59">
        <v>40</v>
      </c>
      <c r="E70" s="59">
        <v>40</v>
      </c>
      <c r="F70" s="24"/>
      <c r="G70" s="24"/>
      <c r="H70" s="22"/>
    </row>
    <row r="71" spans="2:8" s="23" customFormat="1" ht="15.75" x14ac:dyDescent="0.25">
      <c r="B71" s="71" t="s">
        <v>39</v>
      </c>
      <c r="C71" s="57">
        <f>C69*C70</f>
        <v>90</v>
      </c>
      <c r="D71" s="57">
        <f>D69*D70</f>
        <v>120</v>
      </c>
      <c r="E71" s="57">
        <f>E69*E70</f>
        <v>120</v>
      </c>
      <c r="F71" s="24"/>
      <c r="G71" s="24"/>
      <c r="H71" s="22"/>
    </row>
    <row r="72" spans="2:8" s="23" customFormat="1" x14ac:dyDescent="0.25">
      <c r="C72" s="24"/>
      <c r="D72" s="24"/>
      <c r="E72" s="24"/>
      <c r="F72" s="24"/>
      <c r="G72" s="24"/>
      <c r="H72" s="22"/>
    </row>
    <row r="73" spans="2:8" s="23" customFormat="1" ht="15" customHeight="1" x14ac:dyDescent="0.25">
      <c r="B73" s="220" t="s">
        <v>188</v>
      </c>
      <c r="C73" s="220"/>
      <c r="D73" s="220"/>
      <c r="E73" s="220"/>
      <c r="F73" s="220"/>
      <c r="G73" s="220"/>
      <c r="H73" s="22"/>
    </row>
    <row r="74" spans="2:8" s="23" customFormat="1" x14ac:dyDescent="0.25">
      <c r="B74" s="208" t="s">
        <v>177</v>
      </c>
      <c r="C74" s="209"/>
      <c r="D74" s="210"/>
      <c r="E74" s="192" t="s">
        <v>178</v>
      </c>
      <c r="F74" s="193"/>
      <c r="G74" s="194"/>
      <c r="H74" s="22"/>
    </row>
    <row r="75" spans="2:8" s="23" customFormat="1" x14ac:dyDescent="0.25">
      <c r="B75" s="208" t="s">
        <v>189</v>
      </c>
      <c r="C75" s="209"/>
      <c r="D75" s="210"/>
      <c r="E75" s="192" t="s">
        <v>190</v>
      </c>
      <c r="F75" s="193"/>
      <c r="G75" s="194"/>
      <c r="H75" s="22"/>
    </row>
    <row r="76" spans="2:8" s="23" customFormat="1" x14ac:dyDescent="0.25">
      <c r="B76" s="208" t="s">
        <v>191</v>
      </c>
      <c r="C76" s="209"/>
      <c r="D76" s="210"/>
      <c r="E76" s="192" t="s">
        <v>41</v>
      </c>
      <c r="F76" s="193"/>
      <c r="G76" s="194"/>
      <c r="H76" s="22"/>
    </row>
    <row r="77" spans="2:8" s="23" customFormat="1" ht="9.9499999999999993" customHeight="1" x14ac:dyDescent="0.25">
      <c r="C77" s="24"/>
      <c r="D77" s="24"/>
      <c r="E77" s="24"/>
      <c r="F77" s="24"/>
      <c r="G77" s="24"/>
      <c r="H77" s="22"/>
    </row>
    <row r="78" spans="2:8" ht="15.75" x14ac:dyDescent="0.25">
      <c r="B78" s="102" t="s">
        <v>43</v>
      </c>
      <c r="C78" s="188" t="s">
        <v>264</v>
      </c>
      <c r="D78" s="204"/>
      <c r="E78" s="204"/>
      <c r="F78" s="189"/>
    </row>
    <row r="79" spans="2:8" x14ac:dyDescent="0.25">
      <c r="B79" s="21" t="s">
        <v>193</v>
      </c>
      <c r="C79" s="11" t="s">
        <v>326</v>
      </c>
      <c r="D79" s="11" t="s">
        <v>327</v>
      </c>
      <c r="E79" s="11" t="s">
        <v>328</v>
      </c>
      <c r="F79" s="11" t="s">
        <v>329</v>
      </c>
    </row>
    <row r="80" spans="2:8" ht="15" x14ac:dyDescent="0.25">
      <c r="B80" s="21" t="s">
        <v>6</v>
      </c>
      <c r="C80" s="58">
        <v>3</v>
      </c>
      <c r="D80" s="58">
        <v>3</v>
      </c>
      <c r="E80" s="58">
        <v>4</v>
      </c>
      <c r="F80" s="58">
        <v>4</v>
      </c>
    </row>
    <row r="81" spans="1:8" ht="15" x14ac:dyDescent="0.25">
      <c r="B81" s="21" t="s">
        <v>5</v>
      </c>
      <c r="C81" s="59">
        <v>40</v>
      </c>
      <c r="D81" s="59">
        <v>40</v>
      </c>
      <c r="E81" s="59">
        <v>40</v>
      </c>
      <c r="F81" s="59">
        <v>40</v>
      </c>
    </row>
    <row r="82" spans="1:8" ht="15.75" x14ac:dyDescent="0.25">
      <c r="B82" s="71" t="s">
        <v>39</v>
      </c>
      <c r="C82" s="57">
        <f>C80*C81</f>
        <v>120</v>
      </c>
      <c r="D82" s="57">
        <f>D80*D81</f>
        <v>120</v>
      </c>
      <c r="E82" s="57">
        <f>E80*E81</f>
        <v>160</v>
      </c>
      <c r="F82" s="57">
        <f>F80*F81</f>
        <v>160</v>
      </c>
    </row>
    <row r="83" spans="1:8" ht="15.75" x14ac:dyDescent="0.25">
      <c r="B83" s="71" t="s">
        <v>194</v>
      </c>
      <c r="C83" s="57">
        <f>C80*C81</f>
        <v>120</v>
      </c>
      <c r="D83" s="57">
        <f t="shared" ref="D83:F83" si="0">D80*D81</f>
        <v>120</v>
      </c>
      <c r="E83" s="57">
        <f t="shared" si="0"/>
        <v>160</v>
      </c>
      <c r="F83" s="57">
        <f t="shared" si="0"/>
        <v>160</v>
      </c>
    </row>
    <row r="84" spans="1:8" ht="9.9499999999999993" customHeight="1" x14ac:dyDescent="0.25">
      <c r="C84" s="27"/>
      <c r="D84" s="27"/>
      <c r="E84" s="27"/>
      <c r="F84" s="27"/>
      <c r="G84" s="27"/>
    </row>
    <row r="85" spans="1:8" ht="15" customHeight="1" x14ac:dyDescent="0.25">
      <c r="B85" s="220" t="s">
        <v>196</v>
      </c>
      <c r="C85" s="220"/>
      <c r="D85" s="220"/>
      <c r="E85" s="220"/>
      <c r="F85" s="220"/>
      <c r="G85" s="220"/>
    </row>
    <row r="86" spans="1:8" x14ac:dyDescent="0.25">
      <c r="B86" s="211" t="s">
        <v>44</v>
      </c>
      <c r="C86" s="212"/>
      <c r="D86" s="213"/>
      <c r="E86" s="192" t="s">
        <v>178</v>
      </c>
      <c r="F86" s="193"/>
      <c r="G86" s="194"/>
    </row>
    <row r="87" spans="1:8" x14ac:dyDescent="0.25">
      <c r="B87" s="208" t="s">
        <v>153</v>
      </c>
      <c r="C87" s="209"/>
      <c r="D87" s="210"/>
      <c r="E87" s="192" t="s">
        <v>169</v>
      </c>
      <c r="F87" s="193"/>
      <c r="G87" s="194"/>
    </row>
    <row r="88" spans="1:8" x14ac:dyDescent="0.25">
      <c r="B88" s="208" t="s">
        <v>197</v>
      </c>
      <c r="C88" s="209"/>
      <c r="D88" s="210"/>
      <c r="E88" s="192" t="s">
        <v>41</v>
      </c>
      <c r="F88" s="193"/>
      <c r="G88" s="194"/>
    </row>
    <row r="89" spans="1:8" ht="9.9499999999999993" customHeight="1" x14ac:dyDescent="0.25">
      <c r="C89" s="27"/>
      <c r="D89" s="27"/>
      <c r="E89" s="27"/>
      <c r="F89" s="27"/>
      <c r="G89" s="27"/>
    </row>
    <row r="90" spans="1:8" ht="15.75" x14ac:dyDescent="0.25">
      <c r="A90" s="23"/>
      <c r="B90" s="102" t="s">
        <v>46</v>
      </c>
      <c r="C90" s="71" t="s">
        <v>94</v>
      </c>
      <c r="H90" s="23"/>
    </row>
    <row r="91" spans="1:8" ht="18.75" x14ac:dyDescent="0.25">
      <c r="B91" s="21" t="s">
        <v>193</v>
      </c>
      <c r="C91" s="11" t="s">
        <v>198</v>
      </c>
      <c r="E91" s="60"/>
      <c r="F91" s="60"/>
      <c r="G91" s="60"/>
    </row>
    <row r="92" spans="1:8" ht="15" x14ac:dyDescent="0.25">
      <c r="B92" s="11" t="s">
        <v>6</v>
      </c>
      <c r="C92" s="58">
        <v>4</v>
      </c>
      <c r="E92" s="61"/>
      <c r="F92" s="61"/>
      <c r="G92" s="61"/>
    </row>
    <row r="93" spans="1:8" ht="15" x14ac:dyDescent="0.25">
      <c r="B93" s="11" t="s">
        <v>5</v>
      </c>
      <c r="C93" s="59">
        <v>40</v>
      </c>
      <c r="E93" s="61"/>
      <c r="F93" s="61"/>
      <c r="G93" s="61"/>
    </row>
    <row r="94" spans="1:8" ht="15.75" x14ac:dyDescent="0.25">
      <c r="B94" s="71" t="s">
        <v>194</v>
      </c>
      <c r="C94" s="57">
        <f>C92*C93</f>
        <v>160</v>
      </c>
      <c r="E94" s="61"/>
      <c r="F94" s="61"/>
      <c r="G94" s="61"/>
    </row>
    <row r="95" spans="1:8" ht="9.9499999999999993" customHeight="1" x14ac:dyDescent="0.25">
      <c r="E95" s="61"/>
      <c r="F95" s="61"/>
      <c r="G95" s="61"/>
    </row>
    <row r="96" spans="1:8" ht="15" customHeight="1" x14ac:dyDescent="0.25">
      <c r="B96" s="220" t="s">
        <v>199</v>
      </c>
      <c r="C96" s="220"/>
      <c r="D96" s="220"/>
      <c r="E96" s="220"/>
      <c r="F96" s="220"/>
      <c r="G96" s="220"/>
    </row>
    <row r="97" spans="2:7" x14ac:dyDescent="0.25">
      <c r="B97" s="208" t="s">
        <v>177</v>
      </c>
      <c r="C97" s="209"/>
      <c r="D97" s="210"/>
      <c r="E97" s="192" t="s">
        <v>178</v>
      </c>
      <c r="F97" s="193"/>
      <c r="G97" s="194"/>
    </row>
    <row r="98" spans="2:7" x14ac:dyDescent="0.25">
      <c r="B98" s="208" t="s">
        <v>200</v>
      </c>
      <c r="C98" s="209"/>
      <c r="D98" s="210"/>
      <c r="E98" s="192" t="s">
        <v>201</v>
      </c>
      <c r="F98" s="193"/>
      <c r="G98" s="194"/>
    </row>
    <row r="99" spans="2:7" x14ac:dyDescent="0.25">
      <c r="B99" s="208" t="s">
        <v>202</v>
      </c>
      <c r="C99" s="209"/>
      <c r="D99" s="210"/>
      <c r="E99" s="192" t="s">
        <v>201</v>
      </c>
      <c r="F99" s="193"/>
      <c r="G99" s="194"/>
    </row>
    <row r="100" spans="2:7" x14ac:dyDescent="0.25">
      <c r="B100" s="208" t="s">
        <v>203</v>
      </c>
      <c r="C100" s="209"/>
      <c r="D100" s="210"/>
      <c r="E100" s="192" t="s">
        <v>201</v>
      </c>
      <c r="F100" s="193"/>
      <c r="G100" s="194"/>
    </row>
    <row r="101" spans="2:7" ht="9.9499999999999993" customHeight="1" x14ac:dyDescent="0.25"/>
    <row r="102" spans="2:7" ht="15.75" x14ac:dyDescent="0.25">
      <c r="B102" s="102" t="s">
        <v>48</v>
      </c>
      <c r="C102" s="188" t="s">
        <v>156</v>
      </c>
      <c r="D102" s="189"/>
      <c r="E102" s="61"/>
      <c r="F102" s="61"/>
    </row>
    <row r="103" spans="2:7" x14ac:dyDescent="0.25">
      <c r="B103" s="21" t="s">
        <v>204</v>
      </c>
      <c r="C103" s="11" t="s">
        <v>95</v>
      </c>
      <c r="D103" s="11" t="s">
        <v>96</v>
      </c>
      <c r="G103" s="61"/>
    </row>
    <row r="104" spans="2:7" ht="15" x14ac:dyDescent="0.25">
      <c r="B104" s="11" t="s">
        <v>6</v>
      </c>
      <c r="C104" s="58">
        <v>2</v>
      </c>
      <c r="D104" s="58">
        <v>2</v>
      </c>
      <c r="G104" s="61"/>
    </row>
    <row r="105" spans="2:7" ht="15" x14ac:dyDescent="0.25">
      <c r="B105" s="11" t="s">
        <v>5</v>
      </c>
      <c r="C105" s="59">
        <v>30</v>
      </c>
      <c r="D105" s="59">
        <v>30</v>
      </c>
      <c r="G105" s="61"/>
    </row>
    <row r="106" spans="2:7" ht="15.75" x14ac:dyDescent="0.25">
      <c r="B106" s="71" t="s">
        <v>40</v>
      </c>
      <c r="C106" s="57">
        <f>C104*C105</f>
        <v>60</v>
      </c>
      <c r="D106" s="57">
        <f>D104*D105</f>
        <v>60</v>
      </c>
      <c r="G106" s="61"/>
    </row>
    <row r="107" spans="2:7" ht="15.75" x14ac:dyDescent="0.25">
      <c r="B107" s="71" t="s">
        <v>39</v>
      </c>
      <c r="C107" s="57">
        <f>C104*C105</f>
        <v>60</v>
      </c>
      <c r="D107" s="57">
        <f>D104*D105</f>
        <v>60</v>
      </c>
      <c r="G107" s="61"/>
    </row>
    <row r="108" spans="2:7" ht="13.5" thickBot="1" x14ac:dyDescent="0.3"/>
    <row r="109" spans="2:7" ht="24.95" customHeight="1" thickBot="1" x14ac:dyDescent="0.3">
      <c r="B109" s="218" t="s">
        <v>52</v>
      </c>
      <c r="C109" s="219"/>
    </row>
    <row r="110" spans="2:7" ht="9.9499999999999993" customHeight="1" x14ac:dyDescent="0.25"/>
    <row r="111" spans="2:7" ht="15.75" x14ac:dyDescent="0.25">
      <c r="B111" s="220" t="s">
        <v>208</v>
      </c>
      <c r="C111" s="220"/>
      <c r="D111" s="220"/>
      <c r="E111" s="220"/>
      <c r="F111" s="220"/>
      <c r="G111" s="220"/>
    </row>
    <row r="112" spans="2:7" x14ac:dyDescent="0.25">
      <c r="B112" s="63" t="s">
        <v>52</v>
      </c>
      <c r="C112" s="63"/>
      <c r="D112" s="63"/>
      <c r="E112" s="192" t="s">
        <v>178</v>
      </c>
      <c r="F112" s="193"/>
      <c r="G112" s="194"/>
    </row>
    <row r="113" spans="2:7" x14ac:dyDescent="0.25">
      <c r="B113" s="64" t="s">
        <v>209</v>
      </c>
      <c r="C113" s="64"/>
      <c r="D113" s="64"/>
      <c r="E113" s="192" t="s">
        <v>210</v>
      </c>
      <c r="F113" s="193"/>
      <c r="G113" s="194"/>
    </row>
    <row r="114" spans="2:7" ht="9.9499999999999993" customHeight="1" x14ac:dyDescent="0.25"/>
    <row r="115" spans="2:7" ht="15.75" x14ac:dyDescent="0.25">
      <c r="B115" s="102" t="s">
        <v>49</v>
      </c>
      <c r="C115" s="103" t="s">
        <v>162</v>
      </c>
    </row>
    <row r="116" spans="2:7" ht="24" x14ac:dyDescent="0.25">
      <c r="B116" s="21" t="s">
        <v>212</v>
      </c>
      <c r="C116" s="11" t="s">
        <v>213</v>
      </c>
    </row>
    <row r="117" spans="2:7" x14ac:dyDescent="0.25">
      <c r="B117" s="11" t="s">
        <v>214</v>
      </c>
      <c r="C117" s="21">
        <v>1</v>
      </c>
    </row>
    <row r="118" spans="2:7" ht="15.75" x14ac:dyDescent="0.25">
      <c r="B118" s="103" t="s">
        <v>215</v>
      </c>
      <c r="C118" s="104">
        <v>1</v>
      </c>
    </row>
    <row r="120" spans="2:7" ht="15.75" x14ac:dyDescent="0.25">
      <c r="B120" s="220" t="s">
        <v>265</v>
      </c>
      <c r="C120" s="220"/>
      <c r="D120" s="220"/>
      <c r="E120" s="220"/>
      <c r="F120" s="220"/>
      <c r="G120" s="220"/>
    </row>
    <row r="121" spans="2:7" ht="12.75" customHeight="1" x14ac:dyDescent="0.25">
      <c r="B121" s="221" t="s">
        <v>52</v>
      </c>
      <c r="C121" s="221"/>
      <c r="D121" s="221"/>
      <c r="E121" s="192" t="s">
        <v>178</v>
      </c>
      <c r="F121" s="193"/>
      <c r="G121" s="194"/>
    </row>
    <row r="122" spans="2:7" ht="12.75" customHeight="1" x14ac:dyDescent="0.25">
      <c r="B122" s="222" t="s">
        <v>205</v>
      </c>
      <c r="C122" s="222"/>
      <c r="D122" s="222"/>
      <c r="E122" s="192" t="s">
        <v>206</v>
      </c>
      <c r="F122" s="193"/>
      <c r="G122" s="194"/>
    </row>
    <row r="123" spans="2:7" ht="9.9499999999999993" customHeight="1" x14ac:dyDescent="0.25"/>
    <row r="124" spans="2:7" ht="15.75" x14ac:dyDescent="0.25">
      <c r="B124" s="102" t="s">
        <v>50</v>
      </c>
      <c r="C124" s="223" t="s">
        <v>266</v>
      </c>
      <c r="D124" s="224"/>
      <c r="E124" s="225"/>
    </row>
    <row r="125" spans="2:7" ht="24" x14ac:dyDescent="0.25">
      <c r="B125" s="21" t="s">
        <v>267</v>
      </c>
      <c r="C125" s="11" t="s">
        <v>268</v>
      </c>
      <c r="D125" s="11" t="s">
        <v>330</v>
      </c>
      <c r="E125" s="11" t="s">
        <v>269</v>
      </c>
    </row>
    <row r="126" spans="2:7" ht="15.75" x14ac:dyDescent="0.25">
      <c r="B126" s="103" t="s">
        <v>273</v>
      </c>
      <c r="C126" s="105">
        <v>15</v>
      </c>
      <c r="D126" s="105">
        <v>10</v>
      </c>
      <c r="E126" s="105">
        <v>5</v>
      </c>
    </row>
    <row r="127" spans="2:7" x14ac:dyDescent="0.25">
      <c r="B127" s="21" t="s">
        <v>274</v>
      </c>
      <c r="C127" s="11" t="s">
        <v>270</v>
      </c>
      <c r="D127" s="11" t="s">
        <v>272</v>
      </c>
      <c r="E127" s="11" t="s">
        <v>271</v>
      </c>
    </row>
    <row r="128" spans="2:7" ht="15.75" x14ac:dyDescent="0.25">
      <c r="B128" s="103" t="s">
        <v>273</v>
      </c>
      <c r="C128" s="105">
        <v>15</v>
      </c>
      <c r="D128" s="105">
        <v>10</v>
      </c>
      <c r="E128" s="105">
        <v>5</v>
      </c>
    </row>
    <row r="129" spans="2:7" ht="24" x14ac:dyDescent="0.25">
      <c r="B129" s="21" t="s">
        <v>275</v>
      </c>
      <c r="C129" s="11" t="s">
        <v>276</v>
      </c>
      <c r="D129" s="11" t="s">
        <v>121</v>
      </c>
      <c r="E129" s="11" t="s">
        <v>277</v>
      </c>
      <c r="F129" s="62"/>
      <c r="G129" s="62"/>
    </row>
    <row r="130" spans="2:7" ht="15.75" x14ac:dyDescent="0.25">
      <c r="B130" s="103" t="s">
        <v>273</v>
      </c>
      <c r="C130" s="105">
        <v>15</v>
      </c>
      <c r="D130" s="105">
        <v>10</v>
      </c>
      <c r="E130" s="105">
        <v>5</v>
      </c>
    </row>
    <row r="131" spans="2:7" ht="24" x14ac:dyDescent="0.25">
      <c r="B131" s="21" t="s">
        <v>278</v>
      </c>
      <c r="C131" s="11" t="s">
        <v>279</v>
      </c>
      <c r="D131" s="11" t="s">
        <v>280</v>
      </c>
      <c r="E131" s="11" t="s">
        <v>281</v>
      </c>
    </row>
    <row r="132" spans="2:7" ht="15.75" x14ac:dyDescent="0.25">
      <c r="B132" s="103" t="s">
        <v>273</v>
      </c>
      <c r="C132" s="105">
        <v>15</v>
      </c>
      <c r="D132" s="105">
        <v>10</v>
      </c>
      <c r="E132" s="105">
        <v>5</v>
      </c>
    </row>
    <row r="133" spans="2:7" ht="15" customHeight="1" x14ac:dyDescent="0.25">
      <c r="B133" s="10" t="s">
        <v>207</v>
      </c>
    </row>
    <row r="134" spans="2:7" ht="13.5" thickBot="1" x14ac:dyDescent="0.3"/>
    <row r="135" spans="2:7" ht="24.95" customHeight="1" thickBot="1" x14ac:dyDescent="0.3">
      <c r="B135" s="195" t="s">
        <v>216</v>
      </c>
      <c r="C135" s="196"/>
      <c r="F135" s="28"/>
    </row>
    <row r="136" spans="2:7" ht="15" customHeight="1" x14ac:dyDescent="0.25">
      <c r="B136" s="191" t="s">
        <v>217</v>
      </c>
      <c r="C136" s="191"/>
      <c r="D136" s="191"/>
      <c r="E136" s="191"/>
      <c r="F136" s="191"/>
      <c r="G136" s="191"/>
    </row>
    <row r="137" spans="2:7" x14ac:dyDescent="0.25">
      <c r="B137" s="211" t="s">
        <v>56</v>
      </c>
      <c r="C137" s="212"/>
      <c r="D137" s="213"/>
      <c r="E137" s="192" t="s">
        <v>178</v>
      </c>
      <c r="F137" s="193"/>
      <c r="G137" s="194"/>
    </row>
    <row r="138" spans="2:7" x14ac:dyDescent="0.25">
      <c r="B138" s="208" t="s">
        <v>218</v>
      </c>
      <c r="C138" s="209"/>
      <c r="D138" s="210"/>
      <c r="E138" s="192" t="s">
        <v>41</v>
      </c>
      <c r="F138" s="193"/>
      <c r="G138" s="194"/>
    </row>
    <row r="139" spans="2:7" ht="9.9499999999999993" customHeight="1" x14ac:dyDescent="0.25"/>
    <row r="140" spans="2:7" ht="18.75" x14ac:dyDescent="0.25">
      <c r="B140" s="102" t="s">
        <v>57</v>
      </c>
      <c r="C140" s="106" t="s">
        <v>58</v>
      </c>
      <c r="F140" s="65"/>
      <c r="G140" s="65"/>
    </row>
    <row r="141" spans="2:7" ht="15" customHeight="1" x14ac:dyDescent="0.25">
      <c r="B141" s="21" t="s">
        <v>163</v>
      </c>
      <c r="C141" s="13" t="s">
        <v>165</v>
      </c>
      <c r="D141" s="61"/>
      <c r="E141" s="61"/>
      <c r="F141" s="61"/>
      <c r="G141" s="61"/>
    </row>
    <row r="142" spans="2:7" x14ac:dyDescent="0.25">
      <c r="B142" s="11" t="s">
        <v>164</v>
      </c>
      <c r="C142" s="21">
        <v>1</v>
      </c>
      <c r="D142" s="61"/>
      <c r="E142" s="61"/>
      <c r="F142" s="61"/>
      <c r="G142" s="61"/>
    </row>
    <row r="143" spans="2:7" ht="15.75" x14ac:dyDescent="0.25">
      <c r="B143" s="107" t="s">
        <v>195</v>
      </c>
      <c r="C143" s="108">
        <v>15</v>
      </c>
      <c r="D143" s="61"/>
      <c r="E143" s="61"/>
      <c r="F143" s="61"/>
      <c r="G143" s="61"/>
    </row>
    <row r="144" spans="2:7" ht="15" customHeight="1" x14ac:dyDescent="0.25">
      <c r="B144" s="30" t="s">
        <v>220</v>
      </c>
      <c r="C144" s="30"/>
      <c r="D144" s="30"/>
      <c r="E144" s="30"/>
      <c r="F144" s="30"/>
      <c r="G144" s="66"/>
    </row>
    <row r="145" spans="2:7" ht="15" customHeight="1" thickBot="1" x14ac:dyDescent="0.3">
      <c r="E145" s="61"/>
      <c r="F145" s="61"/>
      <c r="G145" s="61"/>
    </row>
    <row r="146" spans="2:7" ht="21" customHeight="1" thickBot="1" x14ac:dyDescent="0.3">
      <c r="B146" s="197" t="s">
        <v>64</v>
      </c>
      <c r="C146" s="198"/>
    </row>
    <row r="147" spans="2:7" ht="9.9499999999999993" customHeight="1" x14ac:dyDescent="0.25"/>
    <row r="148" spans="2:7" ht="15" customHeight="1" x14ac:dyDescent="0.25">
      <c r="B148" s="191" t="s">
        <v>221</v>
      </c>
      <c r="C148" s="191"/>
      <c r="D148" s="191"/>
      <c r="E148" s="191"/>
      <c r="F148" s="191"/>
      <c r="G148" s="191"/>
    </row>
    <row r="149" spans="2:7" ht="15" customHeight="1" x14ac:dyDescent="0.25">
      <c r="B149" s="211" t="s">
        <v>61</v>
      </c>
      <c r="C149" s="212"/>
      <c r="D149" s="213"/>
      <c r="E149" s="192" t="s">
        <v>178</v>
      </c>
      <c r="F149" s="193"/>
      <c r="G149" s="194"/>
    </row>
    <row r="150" spans="2:7" ht="15" customHeight="1" x14ac:dyDescent="0.25">
      <c r="B150" s="208" t="s">
        <v>222</v>
      </c>
      <c r="C150" s="209"/>
      <c r="D150" s="210"/>
      <c r="E150" s="192" t="s">
        <v>223</v>
      </c>
      <c r="F150" s="193"/>
      <c r="G150" s="194"/>
    </row>
    <row r="151" spans="2:7" ht="9.9499999999999993" customHeight="1" x14ac:dyDescent="0.25"/>
    <row r="152" spans="2:7" ht="15.75" x14ac:dyDescent="0.25">
      <c r="B152" s="102" t="s">
        <v>211</v>
      </c>
      <c r="C152" s="199" t="s">
        <v>64</v>
      </c>
      <c r="D152" s="200"/>
      <c r="E152" s="201"/>
    </row>
    <row r="153" spans="2:7" ht="24" x14ac:dyDescent="0.25">
      <c r="B153" s="21" t="s">
        <v>65</v>
      </c>
      <c r="C153" s="48" t="s">
        <v>224</v>
      </c>
      <c r="D153" s="48" t="s">
        <v>67</v>
      </c>
      <c r="E153" s="48" t="s">
        <v>308</v>
      </c>
    </row>
    <row r="154" spans="2:7" ht="15.75" x14ac:dyDescent="0.25">
      <c r="B154" s="11" t="s">
        <v>70</v>
      </c>
      <c r="C154" s="29">
        <v>3</v>
      </c>
      <c r="D154" s="29">
        <v>0</v>
      </c>
      <c r="E154" s="29">
        <v>0</v>
      </c>
    </row>
    <row r="155" spans="2:7" ht="15.75" x14ac:dyDescent="0.25">
      <c r="B155" s="11" t="s">
        <v>71</v>
      </c>
      <c r="C155" s="29">
        <v>0</v>
      </c>
      <c r="D155" s="29">
        <v>1</v>
      </c>
      <c r="E155" s="29">
        <v>2</v>
      </c>
    </row>
    <row r="156" spans="2:7" ht="15.75" x14ac:dyDescent="0.25">
      <c r="B156" s="109" t="s">
        <v>72</v>
      </c>
      <c r="C156" s="110">
        <v>100</v>
      </c>
      <c r="D156" s="110">
        <v>100</v>
      </c>
      <c r="E156" s="110">
        <v>100</v>
      </c>
    </row>
    <row r="157" spans="2:7" ht="15" customHeight="1" x14ac:dyDescent="0.25">
      <c r="B157" s="67" t="s">
        <v>225</v>
      </c>
      <c r="C157" s="67"/>
      <c r="D157" s="67"/>
      <c r="E157" s="67"/>
      <c r="F157" s="67"/>
      <c r="G157" s="67"/>
    </row>
    <row r="158" spans="2:7" ht="13.5" thickBot="1" x14ac:dyDescent="0.3"/>
    <row r="159" spans="2:7" ht="21" customHeight="1" thickBot="1" x14ac:dyDescent="0.3">
      <c r="B159" s="202" t="s">
        <v>226</v>
      </c>
      <c r="C159" s="203"/>
    </row>
    <row r="160" spans="2:7" ht="15" customHeight="1" x14ac:dyDescent="0.25">
      <c r="B160" s="191" t="s">
        <v>227</v>
      </c>
      <c r="C160" s="191"/>
      <c r="D160" s="191"/>
      <c r="E160" s="191"/>
      <c r="F160" s="191"/>
      <c r="G160" s="191"/>
    </row>
    <row r="161" spans="2:7" ht="12.75" customHeight="1" x14ac:dyDescent="0.25">
      <c r="B161" s="211" t="s">
        <v>74</v>
      </c>
      <c r="C161" s="212"/>
      <c r="D161" s="213"/>
      <c r="E161" s="192" t="s">
        <v>178</v>
      </c>
      <c r="F161" s="193"/>
      <c r="G161" s="194"/>
    </row>
    <row r="162" spans="2:7" ht="12.75" customHeight="1" x14ac:dyDescent="0.25">
      <c r="B162" s="68" t="s">
        <v>75</v>
      </c>
      <c r="C162" s="69"/>
      <c r="D162" s="70"/>
      <c r="E162" s="192" t="s">
        <v>76</v>
      </c>
      <c r="F162" s="193"/>
      <c r="G162" s="194"/>
    </row>
    <row r="163" spans="2:7" ht="9.9499999999999993" customHeight="1" x14ac:dyDescent="0.25"/>
    <row r="164" spans="2:7" ht="15.75" x14ac:dyDescent="0.25">
      <c r="B164" s="102" t="s">
        <v>219</v>
      </c>
      <c r="C164" s="214" t="s">
        <v>74</v>
      </c>
      <c r="D164" s="215"/>
      <c r="E164" s="216"/>
    </row>
    <row r="165" spans="2:7" x14ac:dyDescent="0.25">
      <c r="B165" s="21" t="s">
        <v>228</v>
      </c>
      <c r="C165" s="11" t="s">
        <v>309</v>
      </c>
      <c r="D165" s="11" t="s">
        <v>310</v>
      </c>
      <c r="E165" s="11" t="s">
        <v>311</v>
      </c>
    </row>
    <row r="166" spans="2:7" ht="15.75" x14ac:dyDescent="0.25">
      <c r="B166" s="112" t="s">
        <v>170</v>
      </c>
      <c r="C166" s="113">
        <v>20</v>
      </c>
      <c r="D166" s="113">
        <v>40</v>
      </c>
      <c r="E166" s="113">
        <v>60</v>
      </c>
    </row>
    <row r="167" spans="2:7" ht="9.9499999999999993" customHeight="1" x14ac:dyDescent="0.25"/>
    <row r="168" spans="2:7" ht="15.75" x14ac:dyDescent="0.25">
      <c r="B168" s="102" t="s">
        <v>282</v>
      </c>
      <c r="C168" s="217" t="s">
        <v>229</v>
      </c>
      <c r="D168" s="217"/>
      <c r="E168" s="217"/>
    </row>
    <row r="169" spans="2:7" x14ac:dyDescent="0.25">
      <c r="B169" s="21" t="s">
        <v>230</v>
      </c>
      <c r="C169" s="11" t="s">
        <v>231</v>
      </c>
      <c r="D169" s="11" t="s">
        <v>232</v>
      </c>
      <c r="E169" s="11" t="s">
        <v>233</v>
      </c>
    </row>
    <row r="170" spans="2:7" ht="15.75" x14ac:dyDescent="0.25">
      <c r="B170" s="114" t="s">
        <v>234</v>
      </c>
      <c r="C170" s="115">
        <v>0.5</v>
      </c>
      <c r="D170" s="115">
        <v>0.75</v>
      </c>
      <c r="E170" s="115">
        <v>1</v>
      </c>
    </row>
    <row r="171" spans="2:7" ht="24" x14ac:dyDescent="0.25">
      <c r="B171" s="21" t="s">
        <v>235</v>
      </c>
      <c r="C171" s="11" t="s">
        <v>313</v>
      </c>
      <c r="D171" s="11" t="s">
        <v>312</v>
      </c>
      <c r="E171" s="11" t="s">
        <v>236</v>
      </c>
    </row>
    <row r="172" spans="2:7" ht="15.75" x14ac:dyDescent="0.25">
      <c r="B172" s="115" t="s">
        <v>234</v>
      </c>
      <c r="C172" s="115">
        <v>0.5</v>
      </c>
      <c r="D172" s="115">
        <v>0.75</v>
      </c>
      <c r="E172" s="115">
        <v>1</v>
      </c>
    </row>
    <row r="173" spans="2:7" ht="24" x14ac:dyDescent="0.25">
      <c r="B173" s="21" t="s">
        <v>314</v>
      </c>
      <c r="C173" s="11" t="s">
        <v>315</v>
      </c>
      <c r="D173" s="11" t="s">
        <v>316</v>
      </c>
      <c r="E173" s="11" t="s">
        <v>317</v>
      </c>
    </row>
    <row r="174" spans="2:7" ht="15.75" x14ac:dyDescent="0.25">
      <c r="B174" s="115" t="s">
        <v>234</v>
      </c>
      <c r="C174" s="115">
        <v>0.4</v>
      </c>
      <c r="D174" s="115">
        <v>0.6</v>
      </c>
      <c r="E174" s="115">
        <v>0.8</v>
      </c>
    </row>
  </sheetData>
  <mergeCells count="96">
    <mergeCell ref="B22:F22"/>
    <mergeCell ref="B23:F23"/>
    <mergeCell ref="B24:F24"/>
    <mergeCell ref="B4:G4"/>
    <mergeCell ref="B6:G6"/>
    <mergeCell ref="C7:F7"/>
    <mergeCell ref="C11:E11"/>
    <mergeCell ref="B21:G21"/>
    <mergeCell ref="B46:D46"/>
    <mergeCell ref="B47:D47"/>
    <mergeCell ref="B43:C43"/>
    <mergeCell ref="B44:G44"/>
    <mergeCell ref="B45:D45"/>
    <mergeCell ref="B64:D64"/>
    <mergeCell ref="B54:G54"/>
    <mergeCell ref="B55:D55"/>
    <mergeCell ref="B56:D56"/>
    <mergeCell ref="C58:D58"/>
    <mergeCell ref="B65:D65"/>
    <mergeCell ref="C67:E67"/>
    <mergeCell ref="B73:G73"/>
    <mergeCell ref="B74:D74"/>
    <mergeCell ref="E65:G65"/>
    <mergeCell ref="E74:G74"/>
    <mergeCell ref="C78:F78"/>
    <mergeCell ref="B85:G85"/>
    <mergeCell ref="B86:D86"/>
    <mergeCell ref="B87:D87"/>
    <mergeCell ref="E75:G75"/>
    <mergeCell ref="E76:G76"/>
    <mergeCell ref="E86:G86"/>
    <mergeCell ref="B137:D137"/>
    <mergeCell ref="B100:D100"/>
    <mergeCell ref="B109:C109"/>
    <mergeCell ref="B120:G120"/>
    <mergeCell ref="B121:D121"/>
    <mergeCell ref="B122:D122"/>
    <mergeCell ref="B111:G111"/>
    <mergeCell ref="C102:D102"/>
    <mergeCell ref="C124:E124"/>
    <mergeCell ref="E100:G100"/>
    <mergeCell ref="B138:D138"/>
    <mergeCell ref="B148:G148"/>
    <mergeCell ref="B149:D149"/>
    <mergeCell ref="E138:G138"/>
    <mergeCell ref="E149:G149"/>
    <mergeCell ref="B150:D150"/>
    <mergeCell ref="B160:G160"/>
    <mergeCell ref="B161:D161"/>
    <mergeCell ref="C164:E164"/>
    <mergeCell ref="C168:E168"/>
    <mergeCell ref="E150:G150"/>
    <mergeCell ref="E161:G161"/>
    <mergeCell ref="E162:G162"/>
    <mergeCell ref="B146:C146"/>
    <mergeCell ref="C152:E152"/>
    <mergeCell ref="B159:C159"/>
    <mergeCell ref="C30:E30"/>
    <mergeCell ref="C49:D49"/>
    <mergeCell ref="E45:G45"/>
    <mergeCell ref="E46:G46"/>
    <mergeCell ref="E47:G47"/>
    <mergeCell ref="E55:G55"/>
    <mergeCell ref="E56:G56"/>
    <mergeCell ref="E57:G57"/>
    <mergeCell ref="E64:G64"/>
    <mergeCell ref="B36:F36"/>
    <mergeCell ref="B37:F37"/>
    <mergeCell ref="C39:D39"/>
    <mergeCell ref="B34:G34"/>
    <mergeCell ref="E137:G137"/>
    <mergeCell ref="E87:G87"/>
    <mergeCell ref="E88:G88"/>
    <mergeCell ref="E97:G97"/>
    <mergeCell ref="E98:G98"/>
    <mergeCell ref="E99:G99"/>
    <mergeCell ref="B96:G96"/>
    <mergeCell ref="B97:D97"/>
    <mergeCell ref="B98:D98"/>
    <mergeCell ref="B88:D88"/>
    <mergeCell ref="C15:D15"/>
    <mergeCell ref="B19:D19"/>
    <mergeCell ref="B136:G136"/>
    <mergeCell ref="E112:G112"/>
    <mergeCell ref="E113:G113"/>
    <mergeCell ref="E121:G121"/>
    <mergeCell ref="E122:G122"/>
    <mergeCell ref="B135:C135"/>
    <mergeCell ref="B25:F25"/>
    <mergeCell ref="B26:F26"/>
    <mergeCell ref="B27:F27"/>
    <mergeCell ref="B28:G28"/>
    <mergeCell ref="B35:F35"/>
    <mergeCell ref="B99:D99"/>
    <mergeCell ref="B75:D75"/>
    <mergeCell ref="B76:D76"/>
  </mergeCells>
  <pageMargins left="0.15748031496062992" right="0.15748031496062992" top="0.19685039370078741" bottom="0.19685039370078741" header="0.11811023622047245" footer="0.11811023622047245"/>
  <pageSetup paperSize="9" scale="95" orientation="portrait" horizontalDpi="4294967293" r:id="rId1"/>
  <headerFooter alignWithMargins="0">
    <oddFooter>&amp;R&amp;"-,Krepko"&amp;7GOL-ŠPORT d.o.o.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LPŠ 2020</vt:lpstr>
      <vt:lpstr>LPŠ 2021</vt:lpstr>
      <vt:lpstr>merila 2020</vt:lpstr>
      <vt:lpstr>LPŠ 2022</vt:lpstr>
      <vt:lpstr>MERILA-2022</vt:lpstr>
      <vt:lpstr>'LPŠ 2020'!Področje_tiskanja</vt:lpstr>
      <vt:lpstr>'LPŠ 2021'!Področje_tiskanja</vt:lpstr>
      <vt:lpstr>'LPŠ 2022'!Področje_tiskanja</vt:lpstr>
      <vt:lpstr>'merila 2020'!Področje_tiskanja</vt:lpstr>
      <vt:lpstr>'MERILA-2022'!Področje_tiskanja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Simona Brajer</cp:lastModifiedBy>
  <cp:lastPrinted>2015-01-15T12:17:20Z</cp:lastPrinted>
  <dcterms:created xsi:type="dcterms:W3CDTF">2012-11-24T07:30:55Z</dcterms:created>
  <dcterms:modified xsi:type="dcterms:W3CDTF">2022-01-25T10:06:58Z</dcterms:modified>
</cp:coreProperties>
</file>