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'List1'!$A$1:$H$63</definedName>
  </definedNames>
  <calcPr fullCalcOnLoad="1"/>
</workbook>
</file>

<file path=xl/sharedStrings.xml><?xml version="1.0" encoding="utf-8"?>
<sst xmlns="http://schemas.openxmlformats.org/spreadsheetml/2006/main" count="60" uniqueCount="47">
  <si>
    <t>I. IZKAZ USPEHA</t>
  </si>
  <si>
    <t>Prihodki / odhodki</t>
  </si>
  <si>
    <t>delež v %</t>
  </si>
  <si>
    <t xml:space="preserve"> </t>
  </si>
  <si>
    <t>5=3/1*100</t>
  </si>
  <si>
    <t>1.Stroški  materiala</t>
  </si>
  <si>
    <t>2.Stroški storitev</t>
  </si>
  <si>
    <t>3.Plače</t>
  </si>
  <si>
    <t>4.Amortizacija</t>
  </si>
  <si>
    <t>5.Drugi stroški</t>
  </si>
  <si>
    <t>Ugotovitve :</t>
  </si>
  <si>
    <t>II. IZKAZ PREMOŽENJA IN VIROV PREMOŽENJA</t>
  </si>
  <si>
    <t xml:space="preserve">        Naziv</t>
  </si>
  <si>
    <t>1.Dolgoroč. sredstva</t>
  </si>
  <si>
    <t>2.Denarna sredstva</t>
  </si>
  <si>
    <t xml:space="preserve">3.Terjatve     </t>
  </si>
  <si>
    <t>4.Finančne naložbe</t>
  </si>
  <si>
    <t>5.Ostala kratkor.sred.</t>
  </si>
  <si>
    <t>6.Zaloge</t>
  </si>
  <si>
    <t>7.Aktivne čas.razmej.</t>
  </si>
  <si>
    <t>8.Sredstva skupaj</t>
  </si>
  <si>
    <t>10.Pasivne čas.razm.</t>
  </si>
  <si>
    <t>7.Skupaj odhodki</t>
  </si>
  <si>
    <t xml:space="preserve">8.Prihodki        </t>
  </si>
  <si>
    <t xml:space="preserve">9.Rezultat        </t>
  </si>
  <si>
    <t>9.Kratkor.obveznosti</t>
  </si>
  <si>
    <t>v €</t>
  </si>
  <si>
    <t>6.Fin. in izred.odh.</t>
  </si>
  <si>
    <t>3. Pasivne časovne razmejitve vsebujejo prejeta sredstva, namenjena pokrivanju amortizacije.</t>
  </si>
  <si>
    <t>12.Obveznosti za neopr. in opr. osnovna sredstva</t>
  </si>
  <si>
    <t>13.Poslovni izid</t>
  </si>
  <si>
    <t>14.Viri sredstev</t>
  </si>
  <si>
    <t>11. Obv. za dolg. fn</t>
  </si>
  <si>
    <t>1. Kratkoročne terjatve, stanje na transakcijskemu računu ter depozit pokrivajo kratkoročne obveznosti.</t>
  </si>
  <si>
    <t>4. Amortizacija se je povečala zaradi nabave nove avto lestve.</t>
  </si>
  <si>
    <t>INFORMACIJA O  POSLOVANJU KOROŠKEGA GASILSKEGA ZAVODA</t>
  </si>
  <si>
    <t>RAVNE NA KOROŠKEM ZA LETO 2014</t>
  </si>
  <si>
    <t>1. Gasilski zavod je ustvaril 859 € presežka prihodkov nad odhodki.</t>
  </si>
  <si>
    <t>2. Prihodki in odhodki ostajajo na ravni iz leta 2013.</t>
  </si>
  <si>
    <t xml:space="preserve">3. Stroški materiala so manjši zaradi manjše nabave materiala za servis gasilnikov ter </t>
  </si>
  <si>
    <t>manjših stroškov vzdrževanja.</t>
  </si>
  <si>
    <t>5. Stroški storitev so večji zaradi večjih stroškov izbraževanja in izvedbi neplaniranih programov.</t>
  </si>
  <si>
    <t>6. Drugi stroški so se povečali zaradi prevrednotovalnih poslovnih odhodkov v višini 2.748 €.</t>
  </si>
  <si>
    <t xml:space="preserve">2. Aktiva in pasiva sta se zmanjšali. Na aktivni strani zaradi zmanjšanja depozita, </t>
  </si>
  <si>
    <t xml:space="preserve">na pasivni strani pa zaradi zmanjšanja kratkoročnih obveznosti. </t>
  </si>
  <si>
    <t>Indeks</t>
  </si>
  <si>
    <t>7. Finančni odhodki so se povečali zaradi plačila obresti za najeti kredit (nabava avto lestve).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</si>
</sst>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\ _S_I_T_-;\-* #,##0\ _S_I_T_-;_-* &quot;-&quot;??\ _S_I_T_-;_-@_-"/>
    <numFmt numFmtId="173" formatCode="_-* #,##0.0\ _S_I_T_-;\-* #,##0.0\ _S_I_T_-;_-* &quot;-&quot;??\ _S_I_T_-;_-@_-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2" fontId="0" fillId="0" borderId="25" xfId="57" applyNumberFormat="1" applyFont="1" applyBorder="1" applyAlignment="1">
      <alignment/>
    </xf>
    <xf numFmtId="173" fontId="0" fillId="0" borderId="26" xfId="57" applyNumberFormat="1" applyFont="1" applyBorder="1" applyAlignment="1">
      <alignment/>
    </xf>
    <xf numFmtId="173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2" fontId="0" fillId="0" borderId="30" xfId="57" applyNumberFormat="1" applyFont="1" applyBorder="1" applyAlignment="1">
      <alignment/>
    </xf>
    <xf numFmtId="173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173" fontId="0" fillId="0" borderId="30" xfId="57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72" fontId="0" fillId="0" borderId="35" xfId="57" applyNumberFormat="1" applyFont="1" applyBorder="1" applyAlignment="1">
      <alignment/>
    </xf>
    <xf numFmtId="173" fontId="0" fillId="0" borderId="35" xfId="57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72" fontId="0" fillId="0" borderId="15" xfId="57" applyNumberFormat="1" applyFont="1" applyBorder="1" applyAlignment="1">
      <alignment/>
    </xf>
    <xf numFmtId="172" fontId="0" fillId="0" borderId="16" xfId="57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2" fontId="1" fillId="0" borderId="40" xfId="0" applyNumberFormat="1" applyFont="1" applyBorder="1" applyAlignment="1">
      <alignment/>
    </xf>
    <xf numFmtId="173" fontId="0" fillId="0" borderId="41" xfId="57" applyNumberFormat="1" applyFont="1" applyBorder="1" applyAlignment="1">
      <alignment/>
    </xf>
    <xf numFmtId="17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73" fontId="0" fillId="0" borderId="25" xfId="57" applyNumberFormat="1" applyFont="1" applyBorder="1" applyAlignment="1">
      <alignment/>
    </xf>
    <xf numFmtId="173" fontId="0" fillId="0" borderId="31" xfId="57" applyNumberFormat="1" applyFont="1" applyBorder="1" applyAlignment="1">
      <alignment/>
    </xf>
    <xf numFmtId="172" fontId="0" fillId="0" borderId="30" xfId="57" applyNumberFormat="1" applyFont="1" applyBorder="1" applyAlignment="1">
      <alignment/>
    </xf>
    <xf numFmtId="172" fontId="0" fillId="0" borderId="44" xfId="57" applyNumberFormat="1" applyFont="1" applyBorder="1" applyAlignment="1">
      <alignment/>
    </xf>
    <xf numFmtId="173" fontId="0" fillId="0" borderId="44" xfId="57" applyNumberFormat="1" applyFont="1" applyBorder="1" applyAlignment="1">
      <alignment/>
    </xf>
    <xf numFmtId="173" fontId="0" fillId="0" borderId="45" xfId="57" applyNumberFormat="1" applyFont="1" applyBorder="1" applyAlignment="1">
      <alignment/>
    </xf>
    <xf numFmtId="172" fontId="0" fillId="0" borderId="40" xfId="57" applyNumberFormat="1" applyFont="1" applyBorder="1" applyAlignment="1">
      <alignment/>
    </xf>
    <xf numFmtId="173" fontId="0" fillId="0" borderId="40" xfId="57" applyNumberFormat="1" applyFont="1" applyBorder="1" applyAlignment="1">
      <alignment/>
    </xf>
    <xf numFmtId="173" fontId="0" fillId="0" borderId="42" xfId="57" applyNumberFormat="1" applyFont="1" applyBorder="1" applyAlignment="1">
      <alignment/>
    </xf>
    <xf numFmtId="0" fontId="0" fillId="0" borderId="46" xfId="0" applyBorder="1" applyAlignment="1">
      <alignment/>
    </xf>
    <xf numFmtId="172" fontId="0" fillId="0" borderId="11" xfId="57" applyNumberFormat="1" applyFont="1" applyBorder="1" applyAlignment="1">
      <alignment/>
    </xf>
    <xf numFmtId="173" fontId="0" fillId="0" borderId="11" xfId="57" applyNumberFormat="1" applyFont="1" applyBorder="1" applyAlignment="1">
      <alignment/>
    </xf>
    <xf numFmtId="173" fontId="0" fillId="0" borderId="13" xfId="57" applyNumberFormat="1" applyFont="1" applyBorder="1" applyAlignment="1">
      <alignment/>
    </xf>
    <xf numFmtId="172" fontId="0" fillId="0" borderId="47" xfId="57" applyNumberFormat="1" applyFont="1" applyBorder="1" applyAlignment="1">
      <alignment/>
    </xf>
    <xf numFmtId="173" fontId="0" fillId="0" borderId="47" xfId="57" applyNumberFormat="1" applyFont="1" applyBorder="1" applyAlignment="1">
      <alignment/>
    </xf>
    <xf numFmtId="173" fontId="0" fillId="0" borderId="48" xfId="57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3" xfId="0" applyBorder="1" applyAlignment="1">
      <alignment vertical="center"/>
    </xf>
    <xf numFmtId="173" fontId="0" fillId="0" borderId="44" xfId="57" applyNumberFormat="1" applyFont="1" applyBorder="1" applyAlignment="1">
      <alignment/>
    </xf>
    <xf numFmtId="0" fontId="0" fillId="0" borderId="25" xfId="0" applyBorder="1" applyAlignment="1">
      <alignment/>
    </xf>
    <xf numFmtId="173" fontId="0" fillId="0" borderId="45" xfId="57" applyNumberFormat="1" applyFont="1" applyBorder="1" applyAlignment="1">
      <alignment/>
    </xf>
    <xf numFmtId="173" fontId="0" fillId="0" borderId="27" xfId="57" applyNumberFormat="1" applyFont="1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172" fontId="0" fillId="0" borderId="44" xfId="57" applyNumberFormat="1" applyFont="1" applyBorder="1" applyAlignment="1">
      <alignment/>
    </xf>
    <xf numFmtId="172" fontId="0" fillId="0" borderId="25" xfId="57" applyNumberFormat="1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4"/>
  <sheetViews>
    <sheetView tabSelected="1" zoomScalePageLayoutView="0" workbookViewId="0" topLeftCell="A13">
      <selection activeCell="B31" sqref="B31"/>
    </sheetView>
  </sheetViews>
  <sheetFormatPr defaultColWidth="9.00390625" defaultRowHeight="12.75"/>
  <cols>
    <col min="3" max="3" width="9.875" style="0" customWidth="1"/>
    <col min="4" max="4" width="15.25390625" style="0" customWidth="1"/>
    <col min="5" max="5" width="10.375" style="0" customWidth="1"/>
    <col min="6" max="6" width="15.25390625" style="0" customWidth="1"/>
    <col min="7" max="7" width="10.25390625" style="0" customWidth="1"/>
    <col min="8" max="8" width="12.625" style="0" bestFit="1" customWidth="1"/>
  </cols>
  <sheetData>
    <row r="1" spans="2:8" ht="12.75">
      <c r="B1" s="1"/>
      <c r="C1" s="1" t="s">
        <v>35</v>
      </c>
      <c r="D1" s="1"/>
      <c r="E1" s="1"/>
      <c r="F1" s="1"/>
      <c r="G1" s="1"/>
      <c r="H1" s="1"/>
    </row>
    <row r="2" spans="2:8" ht="12.75">
      <c r="B2" s="1"/>
      <c r="C2" s="1" t="s">
        <v>36</v>
      </c>
      <c r="D2" s="1"/>
      <c r="E2" s="1"/>
      <c r="F2" s="1"/>
      <c r="G2" s="1"/>
      <c r="H2" s="1"/>
    </row>
    <row r="3" spans="2:8" ht="12.75">
      <c r="B3" s="1"/>
      <c r="C3" s="1"/>
      <c r="D3" s="1"/>
      <c r="E3" s="1"/>
      <c r="F3" s="1"/>
      <c r="G3" s="1"/>
      <c r="H3" s="1"/>
    </row>
    <row r="4" spans="2:8" ht="12.75">
      <c r="B4" s="1" t="s">
        <v>0</v>
      </c>
      <c r="C4" s="1"/>
      <c r="D4" s="1"/>
      <c r="E4" s="1"/>
      <c r="F4" s="1"/>
      <c r="G4" s="1"/>
      <c r="H4" s="1"/>
    </row>
    <row r="5" ht="13.5" thickBot="1">
      <c r="G5" t="s">
        <v>26</v>
      </c>
    </row>
    <row r="6" spans="2:8" ht="12.75">
      <c r="B6" s="61" t="s">
        <v>1</v>
      </c>
      <c r="C6" s="62"/>
      <c r="D6" s="3">
        <v>2013</v>
      </c>
      <c r="E6" s="4" t="s">
        <v>2</v>
      </c>
      <c r="F6" s="3">
        <v>2014</v>
      </c>
      <c r="G6" s="4" t="s">
        <v>2</v>
      </c>
      <c r="H6" s="5" t="s">
        <v>45</v>
      </c>
    </row>
    <row r="7" spans="2:8" ht="13.5" thickBot="1">
      <c r="B7" s="63"/>
      <c r="C7" s="64"/>
      <c r="D7" s="7">
        <v>1</v>
      </c>
      <c r="E7" s="8">
        <v>2</v>
      </c>
      <c r="F7" s="7">
        <v>3</v>
      </c>
      <c r="G7" s="8">
        <v>4</v>
      </c>
      <c r="H7" s="9" t="s">
        <v>4</v>
      </c>
    </row>
    <row r="8" spans="2:8" ht="12.75">
      <c r="B8" s="10"/>
      <c r="C8" s="11"/>
      <c r="D8" s="12" t="s">
        <v>3</v>
      </c>
      <c r="E8" s="13"/>
      <c r="F8" s="12" t="s">
        <v>3</v>
      </c>
      <c r="G8" s="12"/>
      <c r="H8" s="14"/>
    </row>
    <row r="9" spans="2:8" ht="12.75">
      <c r="B9" s="15" t="s">
        <v>5</v>
      </c>
      <c r="C9" s="16"/>
      <c r="D9" s="17">
        <v>66345</v>
      </c>
      <c r="E9" s="18">
        <f aca="true" t="shared" si="0" ref="E9:E14">+D9/$D$16*100</f>
        <v>11.171429966609473</v>
      </c>
      <c r="F9" s="17">
        <v>44169</v>
      </c>
      <c r="G9" s="18">
        <f aca="true" t="shared" si="1" ref="G9:G14">+F9/$F$16*100</f>
        <v>7.44685335082268</v>
      </c>
      <c r="H9" s="19">
        <f>+F9/D9*100</f>
        <v>66.57472303866155</v>
      </c>
    </row>
    <row r="10" spans="2:8" ht="12.75">
      <c r="B10" s="20" t="s">
        <v>6</v>
      </c>
      <c r="C10" s="21"/>
      <c r="D10" s="22">
        <v>57237</v>
      </c>
      <c r="E10" s="18">
        <f t="shared" si="0"/>
        <v>9.637789388783274</v>
      </c>
      <c r="F10" s="22">
        <v>63184</v>
      </c>
      <c r="G10" s="18">
        <f t="shared" si="1"/>
        <v>10.652765109429241</v>
      </c>
      <c r="H10" s="23">
        <f aca="true" t="shared" si="2" ref="H10:H18">+F10/D10*100</f>
        <v>110.39013225710642</v>
      </c>
    </row>
    <row r="11" spans="2:8" ht="12.75">
      <c r="B11" s="20" t="s">
        <v>7</v>
      </c>
      <c r="C11" s="21"/>
      <c r="D11" s="22">
        <v>407781</v>
      </c>
      <c r="E11" s="18">
        <f t="shared" si="0"/>
        <v>68.66375587028378</v>
      </c>
      <c r="F11" s="22">
        <v>400410</v>
      </c>
      <c r="G11" s="18">
        <f t="shared" si="1"/>
        <v>67.50876293787293</v>
      </c>
      <c r="H11" s="23">
        <f>+F11/D11*100</f>
        <v>98.19241210355558</v>
      </c>
    </row>
    <row r="12" spans="2:8" ht="12.75">
      <c r="B12" s="24" t="s">
        <v>8</v>
      </c>
      <c r="C12" s="25"/>
      <c r="D12" s="22">
        <v>48863</v>
      </c>
      <c r="E12" s="26">
        <f t="shared" si="0"/>
        <v>8.227742594896958</v>
      </c>
      <c r="F12" s="22">
        <v>62083</v>
      </c>
      <c r="G12" s="26">
        <f t="shared" si="1"/>
        <v>10.467137507734483</v>
      </c>
      <c r="H12" s="23">
        <f>+F12/D12*100</f>
        <v>127.05523606819065</v>
      </c>
    </row>
    <row r="13" spans="2:8" ht="12.75">
      <c r="B13" s="20" t="s">
        <v>9</v>
      </c>
      <c r="C13" s="21"/>
      <c r="D13" s="22">
        <v>183</v>
      </c>
      <c r="E13" s="18">
        <f t="shared" si="0"/>
        <v>0.03081425403405733</v>
      </c>
      <c r="F13" s="22">
        <v>3883</v>
      </c>
      <c r="G13" s="18">
        <f t="shared" si="1"/>
        <v>0.6546702791832386</v>
      </c>
      <c r="H13" s="23">
        <f t="shared" si="2"/>
        <v>2121.8579234972676</v>
      </c>
    </row>
    <row r="14" spans="2:8" ht="12.75">
      <c r="B14" s="27" t="s">
        <v>27</v>
      </c>
      <c r="C14" s="28"/>
      <c r="D14" s="22">
        <v>13472</v>
      </c>
      <c r="E14" s="18">
        <f t="shared" si="0"/>
        <v>2.2684679253924607</v>
      </c>
      <c r="F14" s="22">
        <v>19394</v>
      </c>
      <c r="G14" s="18">
        <f t="shared" si="1"/>
        <v>3.269810814957437</v>
      </c>
      <c r="H14" s="23">
        <f t="shared" si="2"/>
        <v>143.95783847981</v>
      </c>
    </row>
    <row r="15" spans="2:8" ht="12.75">
      <c r="B15" s="27"/>
      <c r="C15" s="28"/>
      <c r="D15" s="22"/>
      <c r="E15" s="29"/>
      <c r="F15" s="22"/>
      <c r="G15" s="29"/>
      <c r="H15" s="23" t="s">
        <v>3</v>
      </c>
    </row>
    <row r="16" spans="2:8" ht="12.75">
      <c r="B16" s="20" t="s">
        <v>22</v>
      </c>
      <c r="C16" s="21"/>
      <c r="D16" s="22">
        <f>SUM(D9:D15)</f>
        <v>593881</v>
      </c>
      <c r="E16" s="22">
        <f>SUM(E9:E15)</f>
        <v>99.99999999999999</v>
      </c>
      <c r="F16" s="22">
        <f>SUM(F9:F15)</f>
        <v>593123</v>
      </c>
      <c r="G16" s="30">
        <f>SUM(G9:G14)</f>
        <v>100</v>
      </c>
      <c r="H16" s="23">
        <f t="shared" si="2"/>
        <v>99.8723650024163</v>
      </c>
    </row>
    <row r="17" spans="2:8" ht="12.75">
      <c r="B17" s="15"/>
      <c r="C17" s="16"/>
      <c r="D17" s="22"/>
      <c r="E17" s="29"/>
      <c r="F17" s="22"/>
      <c r="G17" s="29"/>
      <c r="H17" s="23"/>
    </row>
    <row r="18" spans="2:8" ht="12.75">
      <c r="B18" s="27" t="s">
        <v>23</v>
      </c>
      <c r="C18" s="28"/>
      <c r="D18" s="22">
        <v>595176</v>
      </c>
      <c r="E18" s="29"/>
      <c r="F18" s="22">
        <v>593982</v>
      </c>
      <c r="G18" s="29"/>
      <c r="H18" s="23">
        <f t="shared" si="2"/>
        <v>99.79938707205935</v>
      </c>
    </row>
    <row r="19" spans="2:8" ht="13.5" thickBot="1">
      <c r="B19" s="31"/>
      <c r="C19" s="32"/>
      <c r="D19" s="33"/>
      <c r="E19" s="34"/>
      <c r="F19" s="33"/>
      <c r="G19" s="34"/>
      <c r="H19" s="9"/>
    </row>
    <row r="20" spans="2:8" ht="13.5" thickBot="1">
      <c r="B20" s="35" t="s">
        <v>24</v>
      </c>
      <c r="C20" s="36"/>
      <c r="D20" s="37">
        <f>+D18-D16</f>
        <v>1295</v>
      </c>
      <c r="E20" s="38">
        <f>+D20/+D18*100</f>
        <v>0.21758269822707904</v>
      </c>
      <c r="F20" s="37">
        <f>+F18-F16</f>
        <v>859</v>
      </c>
      <c r="G20" s="38"/>
      <c r="H20" s="39"/>
    </row>
    <row r="22" ht="12.75">
      <c r="B22" s="1" t="s">
        <v>10</v>
      </c>
    </row>
    <row r="24" ht="12.75">
      <c r="B24" t="s">
        <v>37</v>
      </c>
    </row>
    <row r="25" ht="12.75">
      <c r="B25" t="s">
        <v>38</v>
      </c>
    </row>
    <row r="26" ht="12.75">
      <c r="B26" t="s">
        <v>39</v>
      </c>
    </row>
    <row r="27" ht="12.75">
      <c r="B27" t="s">
        <v>40</v>
      </c>
    </row>
    <row r="28" ht="12.75">
      <c r="B28" t="s">
        <v>34</v>
      </c>
    </row>
    <row r="29" ht="12.75">
      <c r="B29" t="s">
        <v>41</v>
      </c>
    </row>
    <row r="30" ht="12.75">
      <c r="B30" t="s">
        <v>42</v>
      </c>
    </row>
    <row r="31" ht="12.75">
      <c r="B31" t="s">
        <v>46</v>
      </c>
    </row>
    <row r="33" ht="12.75">
      <c r="B33" s="1" t="s">
        <v>11</v>
      </c>
    </row>
    <row r="34" ht="13.5" thickBot="1">
      <c r="G34" t="s">
        <v>26</v>
      </c>
    </row>
    <row r="35" spans="2:8" ht="12.75">
      <c r="B35" s="75" t="s">
        <v>12</v>
      </c>
      <c r="C35" s="76"/>
      <c r="D35" s="3">
        <v>2013</v>
      </c>
      <c r="E35" s="3" t="s">
        <v>2</v>
      </c>
      <c r="F35" s="3">
        <v>2014</v>
      </c>
      <c r="G35" s="3" t="s">
        <v>2</v>
      </c>
      <c r="H35" s="5" t="s">
        <v>45</v>
      </c>
    </row>
    <row r="36" spans="2:8" ht="13.5" thickBot="1">
      <c r="B36" s="77"/>
      <c r="C36" s="78"/>
      <c r="D36" s="7">
        <v>1</v>
      </c>
      <c r="E36" s="7">
        <v>2</v>
      </c>
      <c r="F36" s="7">
        <v>3</v>
      </c>
      <c r="G36" s="7">
        <v>4</v>
      </c>
      <c r="H36" s="9" t="s">
        <v>4</v>
      </c>
    </row>
    <row r="37" spans="2:8" ht="12.75">
      <c r="B37" s="15"/>
      <c r="C37" s="16"/>
      <c r="D37" s="41"/>
      <c r="E37" s="41"/>
      <c r="F37" s="41"/>
      <c r="G37" s="41"/>
      <c r="H37" s="42"/>
    </row>
    <row r="38" spans="2:8" ht="12.75">
      <c r="B38" s="15" t="s">
        <v>13</v>
      </c>
      <c r="C38" s="16"/>
      <c r="D38" s="22">
        <v>719091</v>
      </c>
      <c r="E38" s="43">
        <f>+D38/$D$46*100</f>
        <v>68.14600922460792</v>
      </c>
      <c r="F38" s="22">
        <v>735062</v>
      </c>
      <c r="G38" s="43">
        <f>+F38/$F$46*100</f>
        <v>81.36482126154647</v>
      </c>
      <c r="H38" s="44">
        <f>+F38/D38*100</f>
        <v>102.22099845499389</v>
      </c>
    </row>
    <row r="39" spans="2:8" ht="12.75">
      <c r="B39" s="20" t="s">
        <v>14</v>
      </c>
      <c r="C39" s="21"/>
      <c r="D39" s="45">
        <v>45184</v>
      </c>
      <c r="E39" s="43">
        <f aca="true" t="shared" si="3" ref="E39:E44">+D39/$D$46*100</f>
        <v>4.2819466253988505</v>
      </c>
      <c r="F39" s="45">
        <v>27462</v>
      </c>
      <c r="G39" s="43">
        <f aca="true" t="shared" si="4" ref="G39:G44">+F39/$F$46*100</f>
        <v>3.039798984962614</v>
      </c>
      <c r="H39" s="44">
        <f>+F39/D39*100</f>
        <v>60.77815155807366</v>
      </c>
    </row>
    <row r="40" spans="2:8" ht="12.75">
      <c r="B40" s="20" t="s">
        <v>15</v>
      </c>
      <c r="C40" s="21"/>
      <c r="D40" s="22">
        <v>90946</v>
      </c>
      <c r="E40" s="43">
        <f t="shared" si="3"/>
        <v>8.618668506407662</v>
      </c>
      <c r="F40" s="22">
        <v>70891</v>
      </c>
      <c r="G40" s="43">
        <f t="shared" si="4"/>
        <v>7.847002761742942</v>
      </c>
      <c r="H40" s="44">
        <f>+F40/D40*100</f>
        <v>77.9484529281112</v>
      </c>
    </row>
    <row r="41" spans="2:8" ht="12.75">
      <c r="B41" s="20" t="s">
        <v>16</v>
      </c>
      <c r="C41" s="21"/>
      <c r="D41" s="45">
        <v>200000</v>
      </c>
      <c r="E41" s="43">
        <f t="shared" si="3"/>
        <v>18.953375643585563</v>
      </c>
      <c r="F41" s="45">
        <v>70000</v>
      </c>
      <c r="G41" s="43">
        <f t="shared" si="4"/>
        <v>7.748376991747978</v>
      </c>
      <c r="H41" s="44"/>
    </row>
    <row r="42" spans="2:8" ht="12.75">
      <c r="B42" s="20" t="s">
        <v>17</v>
      </c>
      <c r="C42" s="21"/>
      <c r="D42" s="22">
        <v>0</v>
      </c>
      <c r="E42" s="43">
        <f t="shared" si="3"/>
        <v>0</v>
      </c>
      <c r="F42" s="22">
        <v>0</v>
      </c>
      <c r="G42" s="43">
        <f t="shared" si="4"/>
        <v>0</v>
      </c>
      <c r="H42" s="44"/>
    </row>
    <row r="43" spans="2:8" ht="12.75">
      <c r="B43" s="20" t="s">
        <v>18</v>
      </c>
      <c r="C43" s="21"/>
      <c r="D43" s="22">
        <v>0</v>
      </c>
      <c r="E43" s="43">
        <f t="shared" si="3"/>
        <v>0</v>
      </c>
      <c r="F43" s="22">
        <v>0</v>
      </c>
      <c r="G43" s="43">
        <f t="shared" si="4"/>
        <v>0</v>
      </c>
      <c r="H43" s="44"/>
    </row>
    <row r="44" spans="2:8" ht="12.75">
      <c r="B44" s="20" t="s">
        <v>19</v>
      </c>
      <c r="C44" s="21"/>
      <c r="D44" s="22">
        <v>0</v>
      </c>
      <c r="E44" s="43">
        <f t="shared" si="3"/>
        <v>0</v>
      </c>
      <c r="F44" s="22">
        <v>0</v>
      </c>
      <c r="G44" s="43">
        <f t="shared" si="4"/>
        <v>0</v>
      </c>
      <c r="H44" s="44"/>
    </row>
    <row r="45" spans="2:8" ht="13.5" thickBot="1">
      <c r="B45" s="27"/>
      <c r="C45" s="28"/>
      <c r="D45" s="46"/>
      <c r="E45" s="47"/>
      <c r="F45" s="46"/>
      <c r="G45" s="47"/>
      <c r="H45" s="48" t="s">
        <v>3</v>
      </c>
    </row>
    <row r="46" spans="2:8" ht="13.5" thickBot="1">
      <c r="B46" s="35" t="s">
        <v>20</v>
      </c>
      <c r="C46" s="36"/>
      <c r="D46" s="49">
        <f>SUM(D38:D45)</f>
        <v>1055221</v>
      </c>
      <c r="E46" s="50">
        <f>SUM(E38:E45)</f>
        <v>99.99999999999999</v>
      </c>
      <c r="F46" s="49">
        <f>SUM(F38:F45)</f>
        <v>903415</v>
      </c>
      <c r="G46" s="50">
        <f>SUM(G38:G45)</f>
        <v>100</v>
      </c>
      <c r="H46" s="51">
        <f>+F46/D46*100</f>
        <v>85.61381928524925</v>
      </c>
    </row>
    <row r="47" spans="2:8" ht="12.75">
      <c r="B47" s="2"/>
      <c r="C47" s="52"/>
      <c r="D47" s="53"/>
      <c r="E47" s="54"/>
      <c r="F47" s="53"/>
      <c r="G47" s="54"/>
      <c r="H47" s="55" t="s">
        <v>3</v>
      </c>
    </row>
    <row r="48" spans="2:8" ht="12.75">
      <c r="B48" s="24" t="s">
        <v>25</v>
      </c>
      <c r="C48" s="25"/>
      <c r="D48" s="22">
        <v>172155</v>
      </c>
      <c r="E48" s="26">
        <f>+D48/$D$55*100</f>
        <v>16.314591919607363</v>
      </c>
      <c r="F48" s="22">
        <v>55284</v>
      </c>
      <c r="G48" s="26">
        <f>+F48/$F$55*100</f>
        <v>6.119446765882789</v>
      </c>
      <c r="H48" s="44">
        <f>+F48/D48*100</f>
        <v>32.112921495164244</v>
      </c>
    </row>
    <row r="49" spans="2:8" ht="12.75">
      <c r="B49" s="24" t="s">
        <v>21</v>
      </c>
      <c r="C49" s="25"/>
      <c r="D49" s="22">
        <v>42486</v>
      </c>
      <c r="E49" s="26">
        <f>+D49/$D$55*100</f>
        <v>4.026265587966881</v>
      </c>
      <c r="F49" s="22">
        <v>32489</v>
      </c>
      <c r="G49" s="26">
        <f>+F49/$F$55*100</f>
        <v>3.5962431440700007</v>
      </c>
      <c r="H49" s="44">
        <f>+F49/D49*100</f>
        <v>76.46989596572989</v>
      </c>
    </row>
    <row r="50" spans="2:8" ht="12.75">
      <c r="B50" s="27" t="s">
        <v>32</v>
      </c>
      <c r="C50" s="28"/>
      <c r="D50" s="46">
        <v>464844</v>
      </c>
      <c r="E50" s="26">
        <f>+D50/$D$55*100</f>
        <v>44.051814738334436</v>
      </c>
      <c r="F50" s="46">
        <v>423998</v>
      </c>
      <c r="G50" s="26">
        <f>+F50/$F$55*100</f>
        <v>46.93280496781656</v>
      </c>
      <c r="H50" s="44"/>
    </row>
    <row r="51" spans="2:8" ht="12.75" customHeight="1">
      <c r="B51" s="69" t="s">
        <v>29</v>
      </c>
      <c r="C51" s="70"/>
      <c r="D51" s="73">
        <v>407246</v>
      </c>
      <c r="E51" s="65">
        <f>+D51/$D$55*100</f>
        <v>38.593432086738225</v>
      </c>
      <c r="F51" s="73">
        <v>422296</v>
      </c>
      <c r="G51" s="65">
        <f>+F51/$F$55*100</f>
        <v>46.7444087158172</v>
      </c>
      <c r="H51" s="67">
        <f>+F51/D51*100</f>
        <v>103.69555502079824</v>
      </c>
    </row>
    <row r="52" spans="2:8" ht="12.75">
      <c r="B52" s="71"/>
      <c r="C52" s="72"/>
      <c r="D52" s="74"/>
      <c r="E52" s="66"/>
      <c r="F52" s="74"/>
      <c r="G52" s="66"/>
      <c r="H52" s="68"/>
    </row>
    <row r="53" spans="2:8" ht="12" customHeight="1">
      <c r="B53" s="24" t="s">
        <v>30</v>
      </c>
      <c r="C53" s="25"/>
      <c r="D53" s="22">
        <v>-31510</v>
      </c>
      <c r="E53" s="26">
        <f>+D53/$D$55*100</f>
        <v>-2.9861043326469052</v>
      </c>
      <c r="F53" s="22">
        <v>-30652</v>
      </c>
      <c r="G53" s="26">
        <f>+F53/$F$55*100</f>
        <v>-3.3929035935865577</v>
      </c>
      <c r="H53" s="44">
        <f>+F53/D53*100</f>
        <v>97.27705490320533</v>
      </c>
    </row>
    <row r="54" spans="2:8" ht="13.5" thickBot="1">
      <c r="B54" s="6"/>
      <c r="C54" s="40"/>
      <c r="D54" s="56"/>
      <c r="E54" s="57"/>
      <c r="F54" s="56"/>
      <c r="G54" s="57"/>
      <c r="H54" s="58"/>
    </row>
    <row r="55" spans="2:8" ht="13.5" thickBot="1">
      <c r="B55" s="35" t="s">
        <v>31</v>
      </c>
      <c r="C55" s="36"/>
      <c r="D55" s="49">
        <f>SUM(D48:D53)</f>
        <v>1055221</v>
      </c>
      <c r="E55" s="50">
        <f>SUM(E48:E53)</f>
        <v>100</v>
      </c>
      <c r="F55" s="49">
        <f>SUM(F48:F53)</f>
        <v>903415</v>
      </c>
      <c r="G55" s="50">
        <f>SUM(G48:G53)</f>
        <v>100</v>
      </c>
      <c r="H55" s="51">
        <f>+F55/D55*100</f>
        <v>85.61381928524925</v>
      </c>
    </row>
    <row r="57" ht="12.75">
      <c r="B57" s="1" t="s">
        <v>10</v>
      </c>
    </row>
    <row r="59" ht="12.75">
      <c r="B59" s="59" t="s">
        <v>33</v>
      </c>
    </row>
    <row r="60" ht="12.75">
      <c r="B60" t="s">
        <v>43</v>
      </c>
    </row>
    <row r="61" ht="12.75">
      <c r="B61" t="s">
        <v>44</v>
      </c>
    </row>
    <row r="62" ht="12.75">
      <c r="B62" t="s">
        <v>28</v>
      </c>
    </row>
    <row r="63" spans="2:8" ht="12.75">
      <c r="B63" s="60">
        <v>2</v>
      </c>
      <c r="C63" s="60"/>
      <c r="D63" s="60"/>
      <c r="E63" s="60"/>
      <c r="F63" s="60"/>
      <c r="G63" s="60"/>
      <c r="H63" s="60"/>
    </row>
    <row r="64" spans="4:6" ht="12.75">
      <c r="D64" t="s">
        <v>3</v>
      </c>
      <c r="F64" t="s">
        <v>3</v>
      </c>
    </row>
  </sheetData>
  <sheetProtection/>
  <mergeCells count="9">
    <mergeCell ref="B63:H63"/>
    <mergeCell ref="B6:C7"/>
    <mergeCell ref="G51:G52"/>
    <mergeCell ref="H51:H52"/>
    <mergeCell ref="B51:C52"/>
    <mergeCell ref="D51:D52"/>
    <mergeCell ref="E51:E52"/>
    <mergeCell ref="F51:F52"/>
    <mergeCell ref="B35:C36"/>
  </mergeCells>
  <printOptions/>
  <pageMargins left="0.75" right="0.75" top="0.5905511811023623" bottom="0.5905511811023623" header="0" footer="0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RAVNE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KRAJEVNE SKUPNOSTI</dc:creator>
  <cp:keywords/>
  <dc:description/>
  <cp:lastModifiedBy>USER</cp:lastModifiedBy>
  <cp:lastPrinted>2013-03-18T07:23:27Z</cp:lastPrinted>
  <dcterms:created xsi:type="dcterms:W3CDTF">2005-03-25T06:59:36Z</dcterms:created>
  <dcterms:modified xsi:type="dcterms:W3CDTF">2015-05-20T05:59:03Z</dcterms:modified>
  <cp:category/>
  <cp:version/>
  <cp:contentType/>
  <cp:contentStatus/>
</cp:coreProperties>
</file>