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<sst xmlns="http://schemas.openxmlformats.org/spreadsheetml/2006/main" count="59" uniqueCount="48">
  <si>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I. IZKAZ USPEHA</t>
  </si>
  <si>
    <t>Prihodki / odhodki</t>
  </si>
  <si>
    <t>delež v %</t>
  </si>
  <si>
    <t xml:space="preserve"> </t>
  </si>
  <si>
    <t>5=3/1*100</t>
  </si>
  <si>
    <t>1.Stroški  materiala</t>
  </si>
  <si>
    <t>2.Stroški storitev</t>
  </si>
  <si>
    <t>3.Plače</t>
  </si>
  <si>
    <t>4.Amortizacija</t>
  </si>
  <si>
    <t>5.Drugi stroški</t>
  </si>
  <si>
    <t>6.Fin. In izred.odh.</t>
  </si>
  <si>
    <t>Ugotovitve :</t>
  </si>
  <si>
    <t>II. IZKAZ PREMOŽENJA IN VIROV PREMOŽENJA</t>
  </si>
  <si>
    <t xml:space="preserve">        Naziv</t>
  </si>
  <si>
    <t>1.Dolgoroč. sredstva</t>
  </si>
  <si>
    <t>2.Denarna sredstva</t>
  </si>
  <si>
    <t xml:space="preserve">3.Terjatve     </t>
  </si>
  <si>
    <t>4.Finančne naložbe</t>
  </si>
  <si>
    <t>5.Ostala kratkor.sred.</t>
  </si>
  <si>
    <t>6.Zaloge</t>
  </si>
  <si>
    <t>7.Aktivne čas.razmej.</t>
  </si>
  <si>
    <t>8.Sredstva skupaj</t>
  </si>
  <si>
    <t>9.Kratkor.obveznosti</t>
  </si>
  <si>
    <t>10.Pasivne čas.razm.</t>
  </si>
  <si>
    <t>11.Dolgoročne obv.-sred. prejeta v upr.</t>
  </si>
  <si>
    <t>12.Poslovni izid</t>
  </si>
  <si>
    <t>13.Dolgor. rezev.</t>
  </si>
  <si>
    <t>14.Viri sredstev</t>
  </si>
  <si>
    <t>INFORMACIJA O  POSLOVANJU KOROŠKE OSREDNJE KNJIŽNICE</t>
  </si>
  <si>
    <t>7.Skupaj odhodki</t>
  </si>
  <si>
    <t xml:space="preserve">8.Prihodki        </t>
  </si>
  <si>
    <t xml:space="preserve">9.Rezultat        </t>
  </si>
  <si>
    <t>v €</t>
  </si>
  <si>
    <t>1. Vrednost aktive se je zmanjšala zaradi zmanjšanja dolgoročnih sredstev-predvsem</t>
  </si>
  <si>
    <t>zaradi povečanja popravka vrednosti opreme in nepremičnin.</t>
  </si>
  <si>
    <t>2. Sredstva aktivnih časovnih razmejitev predstavljajo kratkoročno odložene odhodke kot so</t>
  </si>
  <si>
    <t xml:space="preserve">telefon, naročnine na časopise in podobno. </t>
  </si>
  <si>
    <t>3. Terjatve zajemajo terjatve do kupcev, terjatve do občin za plače in</t>
  </si>
  <si>
    <t xml:space="preserve">4. Kratkoročne obveznosti so sestavljene iz obveznosti za plače, do dobaviteljev </t>
  </si>
  <si>
    <t>terjatve do ZZZS ter nekaj manjših drugih terjatev.</t>
  </si>
  <si>
    <t>energije, ogrevanja, drobnega inventarja ter pisarniškega materiala.</t>
  </si>
  <si>
    <t>5. Ostala kratkoročna sredstva zajemajo terjatve do nekdanje zaposlene glede na sklep sodišča.</t>
  </si>
  <si>
    <t>(Mladinska knjiga, Petrol Energetika, Učila International, Zavarovalnica Triglav…).</t>
  </si>
  <si>
    <t>DR. FRANCA SUŠNIKA RAVNE NA KOROŠKEM ZA LETO 2014</t>
  </si>
  <si>
    <t>1. Javni zavod je poslovno leto zaključil s 41.432 € presežka prihodkov nad odhodki.</t>
  </si>
  <si>
    <t xml:space="preserve">2. Stroški materiala zajemajo stroške materiala za tekoče vzdrževanje, električne </t>
  </si>
  <si>
    <t>3. Stroški storitev so večji zaradi izdelave nove spletne strani in letnega čiščenja steklenih površin.</t>
  </si>
  <si>
    <t>Indeks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</si>
</sst>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_-* #,##0.0\ _S_I_T_-;\-* #,##0.0\ _S_I_T_-;_-* &quot;-&quot;??\ _S_I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26" xfId="57" applyNumberFormat="1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57" applyNumberFormat="1" applyFon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73" fontId="0" fillId="0" borderId="30" xfId="57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35" xfId="57" applyNumberFormat="1" applyFont="1" applyBorder="1" applyAlignment="1">
      <alignment/>
    </xf>
    <xf numFmtId="173" fontId="0" fillId="0" borderId="35" xfId="57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0" fillId="0" borderId="15" xfId="57" applyNumberFormat="1" applyFont="1" applyBorder="1" applyAlignment="1">
      <alignment/>
    </xf>
    <xf numFmtId="172" fontId="0" fillId="0" borderId="16" xfId="57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1" fillId="0" borderId="40" xfId="0" applyNumberFormat="1" applyFont="1" applyBorder="1" applyAlignment="1">
      <alignment/>
    </xf>
    <xf numFmtId="173" fontId="0" fillId="0" borderId="41" xfId="57" applyNumberFormat="1" applyFont="1" applyBorder="1" applyAlignment="1">
      <alignment/>
    </xf>
    <xf numFmtId="17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0" borderId="25" xfId="57" applyNumberFormat="1" applyFont="1" applyBorder="1" applyAlignment="1">
      <alignment/>
    </xf>
    <xf numFmtId="173" fontId="0" fillId="0" borderId="31" xfId="57" applyNumberFormat="1" applyFont="1" applyBorder="1" applyAlignment="1">
      <alignment/>
    </xf>
    <xf numFmtId="172" fontId="0" fillId="0" borderId="30" xfId="57" applyNumberFormat="1" applyFont="1" applyBorder="1" applyAlignment="1">
      <alignment/>
    </xf>
    <xf numFmtId="172" fontId="0" fillId="0" borderId="44" xfId="57" applyNumberFormat="1" applyFont="1" applyBorder="1" applyAlignment="1">
      <alignment/>
    </xf>
    <xf numFmtId="173" fontId="0" fillId="0" borderId="44" xfId="57" applyNumberFormat="1" applyFont="1" applyBorder="1" applyAlignment="1">
      <alignment/>
    </xf>
    <xf numFmtId="173" fontId="0" fillId="0" borderId="45" xfId="57" applyNumberFormat="1" applyFont="1" applyBorder="1" applyAlignment="1">
      <alignment/>
    </xf>
    <xf numFmtId="172" fontId="0" fillId="0" borderId="40" xfId="57" applyNumberFormat="1" applyFont="1" applyBorder="1" applyAlignment="1">
      <alignment/>
    </xf>
    <xf numFmtId="173" fontId="0" fillId="0" borderId="40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0" fontId="0" fillId="0" borderId="46" xfId="0" applyBorder="1" applyAlignment="1">
      <alignment/>
    </xf>
    <xf numFmtId="172" fontId="0" fillId="0" borderId="11" xfId="57" applyNumberFormat="1" applyFont="1" applyBorder="1" applyAlignment="1">
      <alignment/>
    </xf>
    <xf numFmtId="173" fontId="0" fillId="0" borderId="11" xfId="57" applyNumberFormat="1" applyFont="1" applyBorder="1" applyAlignment="1">
      <alignment/>
    </xf>
    <xf numFmtId="173" fontId="0" fillId="0" borderId="13" xfId="57" applyNumberFormat="1" applyFont="1" applyBorder="1" applyAlignment="1">
      <alignment/>
    </xf>
    <xf numFmtId="172" fontId="0" fillId="0" borderId="47" xfId="57" applyNumberFormat="1" applyFont="1" applyBorder="1" applyAlignment="1">
      <alignment/>
    </xf>
    <xf numFmtId="173" fontId="0" fillId="0" borderId="47" xfId="57" applyNumberFormat="1" applyFont="1" applyBorder="1" applyAlignment="1">
      <alignment/>
    </xf>
    <xf numFmtId="173" fontId="0" fillId="0" borderId="48" xfId="57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3" fontId="0" fillId="0" borderId="44" xfId="57" applyNumberFormat="1" applyFont="1" applyBorder="1" applyAlignment="1">
      <alignment/>
    </xf>
    <xf numFmtId="0" fontId="0" fillId="0" borderId="25" xfId="0" applyBorder="1" applyAlignment="1">
      <alignment/>
    </xf>
    <xf numFmtId="173" fontId="0" fillId="0" borderId="45" xfId="57" applyNumberFormat="1" applyFont="1" applyBorder="1" applyAlignment="1">
      <alignment/>
    </xf>
    <xf numFmtId="173" fontId="0" fillId="0" borderId="27" xfId="57" applyNumberFormat="1" applyFont="1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72" fontId="0" fillId="0" borderId="44" xfId="57" applyNumberFormat="1" applyFont="1" applyBorder="1" applyAlignment="1">
      <alignment/>
    </xf>
    <xf numFmtId="172" fontId="0" fillId="0" borderId="25" xfId="57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3" max="3" width="9.875" style="0" customWidth="1"/>
    <col min="4" max="4" width="15.25390625" style="0" customWidth="1"/>
    <col min="5" max="5" width="10.375" style="0" customWidth="1"/>
    <col min="6" max="6" width="15.25390625" style="0" customWidth="1"/>
    <col min="7" max="7" width="10.25390625" style="0" customWidth="1"/>
    <col min="8" max="8" width="13.00390625" style="0" customWidth="1"/>
  </cols>
  <sheetData>
    <row r="1" spans="2:8" ht="12.75">
      <c r="B1" s="1"/>
      <c r="C1" s="1" t="s">
        <v>28</v>
      </c>
      <c r="D1" s="1"/>
      <c r="E1" s="1"/>
      <c r="F1" s="1"/>
      <c r="G1" s="1"/>
      <c r="H1" s="1"/>
    </row>
    <row r="2" spans="2:8" ht="12.75">
      <c r="B2" s="1"/>
      <c r="C2" s="1" t="s">
        <v>43</v>
      </c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 t="s">
        <v>0</v>
      </c>
      <c r="C4" s="1"/>
      <c r="D4" s="1"/>
      <c r="E4" s="1"/>
      <c r="F4" s="1"/>
      <c r="G4" s="1"/>
      <c r="H4" s="1"/>
    </row>
    <row r="5" ht="13.5" thickBot="1">
      <c r="G5" t="s">
        <v>32</v>
      </c>
    </row>
    <row r="6" spans="2:8" ht="12.75">
      <c r="B6" s="59" t="s">
        <v>1</v>
      </c>
      <c r="C6" s="60"/>
      <c r="D6" s="3">
        <v>2013</v>
      </c>
      <c r="E6" s="4" t="s">
        <v>2</v>
      </c>
      <c r="F6" s="3">
        <v>2014</v>
      </c>
      <c r="G6" s="4" t="s">
        <v>2</v>
      </c>
      <c r="H6" s="5" t="s">
        <v>47</v>
      </c>
    </row>
    <row r="7" spans="2:8" ht="13.5" thickBot="1">
      <c r="B7" s="61"/>
      <c r="C7" s="62"/>
      <c r="D7" s="7">
        <v>1</v>
      </c>
      <c r="E7" s="8">
        <v>2</v>
      </c>
      <c r="F7" s="7">
        <v>3</v>
      </c>
      <c r="G7" s="8">
        <v>4</v>
      </c>
      <c r="H7" s="9" t="s">
        <v>4</v>
      </c>
    </row>
    <row r="8" spans="2:8" ht="12.75">
      <c r="B8" s="10"/>
      <c r="C8" s="11"/>
      <c r="D8" s="12" t="s">
        <v>3</v>
      </c>
      <c r="E8" s="13"/>
      <c r="F8" s="12" t="s">
        <v>3</v>
      </c>
      <c r="G8" s="12"/>
      <c r="H8" s="14"/>
    </row>
    <row r="9" spans="2:8" ht="12.75">
      <c r="B9" s="15" t="s">
        <v>5</v>
      </c>
      <c r="C9" s="16"/>
      <c r="D9" s="17">
        <v>79565</v>
      </c>
      <c r="E9" s="18">
        <f aca="true" t="shared" si="0" ref="E9:E14">+D9/$D$16*100</f>
        <v>11.328833029816765</v>
      </c>
      <c r="F9" s="17">
        <v>74725</v>
      </c>
      <c r="G9" s="18">
        <f aca="true" t="shared" si="1" ref="G9:G14">+F9/$F$16*100</f>
        <v>10.76299517339621</v>
      </c>
      <c r="H9" s="19">
        <f aca="true" t="shared" si="2" ref="H9:H14">+F9/D9*100</f>
        <v>93.91692327028215</v>
      </c>
    </row>
    <row r="10" spans="2:8" ht="12.75">
      <c r="B10" s="20" t="s">
        <v>6</v>
      </c>
      <c r="C10" s="21"/>
      <c r="D10" s="22">
        <v>85336</v>
      </c>
      <c r="E10" s="18">
        <f t="shared" si="0"/>
        <v>12.150534725475314</v>
      </c>
      <c r="F10" s="22">
        <v>96848</v>
      </c>
      <c r="G10" s="18">
        <f t="shared" si="1"/>
        <v>13.949475497531965</v>
      </c>
      <c r="H10" s="23">
        <f t="shared" si="2"/>
        <v>113.49020343114277</v>
      </c>
    </row>
    <row r="11" spans="2:8" ht="12.75">
      <c r="B11" s="20" t="s">
        <v>7</v>
      </c>
      <c r="C11" s="21"/>
      <c r="D11" s="22">
        <v>530035</v>
      </c>
      <c r="E11" s="18">
        <f t="shared" si="0"/>
        <v>75.46883698810946</v>
      </c>
      <c r="F11" s="22">
        <v>518556</v>
      </c>
      <c r="G11" s="18">
        <f t="shared" si="1"/>
        <v>74.69007327046697</v>
      </c>
      <c r="H11" s="23">
        <f t="shared" si="2"/>
        <v>97.83429396171951</v>
      </c>
    </row>
    <row r="12" spans="2:8" ht="12.75">
      <c r="B12" s="24" t="s">
        <v>8</v>
      </c>
      <c r="C12" s="25"/>
      <c r="D12" s="22">
        <v>0</v>
      </c>
      <c r="E12" s="26">
        <f t="shared" si="0"/>
        <v>0</v>
      </c>
      <c r="F12" s="22">
        <v>0</v>
      </c>
      <c r="G12" s="26">
        <f t="shared" si="1"/>
        <v>0</v>
      </c>
      <c r="H12" s="23"/>
    </row>
    <row r="13" spans="2:8" ht="12.75">
      <c r="B13" s="20" t="s">
        <v>9</v>
      </c>
      <c r="C13" s="21"/>
      <c r="D13" s="22">
        <v>4079</v>
      </c>
      <c r="E13" s="18">
        <f t="shared" si="0"/>
        <v>0.580786902892259</v>
      </c>
      <c r="F13" s="22">
        <v>4079</v>
      </c>
      <c r="G13" s="18">
        <f t="shared" si="1"/>
        <v>0.5875176622587238</v>
      </c>
      <c r="H13" s="23">
        <f t="shared" si="2"/>
        <v>100</v>
      </c>
    </row>
    <row r="14" spans="2:8" ht="12.75">
      <c r="B14" s="27" t="s">
        <v>10</v>
      </c>
      <c r="C14" s="28"/>
      <c r="D14" s="22">
        <v>3308</v>
      </c>
      <c r="E14" s="18">
        <f t="shared" si="0"/>
        <v>0.4710083537062007</v>
      </c>
      <c r="F14" s="22">
        <v>69</v>
      </c>
      <c r="G14" s="18">
        <f t="shared" si="1"/>
        <v>0.009938396346126978</v>
      </c>
      <c r="H14" s="23">
        <f t="shared" si="2"/>
        <v>2.0858524788391777</v>
      </c>
    </row>
    <row r="15" spans="2:8" ht="12.75">
      <c r="B15" s="27"/>
      <c r="C15" s="28"/>
      <c r="D15" s="22"/>
      <c r="E15" s="29"/>
      <c r="F15" s="22"/>
      <c r="G15" s="29"/>
      <c r="H15" s="23" t="s">
        <v>3</v>
      </c>
    </row>
    <row r="16" spans="2:8" ht="12.75">
      <c r="B16" s="20" t="s">
        <v>29</v>
      </c>
      <c r="C16" s="21"/>
      <c r="D16" s="22">
        <f>SUM(D9:D15)</f>
        <v>702323</v>
      </c>
      <c r="E16" s="22">
        <f>SUM(E9:E15)</f>
        <v>99.99999999999999</v>
      </c>
      <c r="F16" s="22">
        <f>SUM(F9:F15)</f>
        <v>694277</v>
      </c>
      <c r="G16" s="30">
        <f>SUM(G9:G14)</f>
        <v>100</v>
      </c>
      <c r="H16" s="23">
        <f>+F16/D16*100</f>
        <v>98.85437327269646</v>
      </c>
    </row>
    <row r="17" spans="2:8" ht="12.75">
      <c r="B17" s="15"/>
      <c r="C17" s="16"/>
      <c r="D17" s="22"/>
      <c r="E17" s="29"/>
      <c r="F17" s="22"/>
      <c r="G17" s="29"/>
      <c r="H17" s="23"/>
    </row>
    <row r="18" spans="2:8" ht="12.75">
      <c r="B18" s="27" t="s">
        <v>30</v>
      </c>
      <c r="C18" s="28"/>
      <c r="D18" s="22">
        <v>687124</v>
      </c>
      <c r="E18" s="29"/>
      <c r="F18" s="22">
        <v>735709</v>
      </c>
      <c r="G18" s="29"/>
      <c r="H18" s="23">
        <f>+F18/D18*100</f>
        <v>107.07077616267225</v>
      </c>
    </row>
    <row r="19" spans="2:8" ht="13.5" thickBot="1">
      <c r="B19" s="31"/>
      <c r="C19" s="32"/>
      <c r="D19" s="33"/>
      <c r="E19" s="34"/>
      <c r="F19" s="33"/>
      <c r="G19" s="34"/>
      <c r="H19" s="9"/>
    </row>
    <row r="20" spans="2:8" ht="13.5" thickBot="1">
      <c r="B20" s="35" t="s">
        <v>31</v>
      </c>
      <c r="C20" s="36"/>
      <c r="D20" s="37">
        <f>+D18-D16</f>
        <v>-15199</v>
      </c>
      <c r="E20" s="38">
        <f>+D20/+D18*100</f>
        <v>-2.211973384716587</v>
      </c>
      <c r="F20" s="37">
        <f>+F18-F16</f>
        <v>41432</v>
      </c>
      <c r="G20" s="38">
        <v>1.1</v>
      </c>
      <c r="H20" s="39"/>
    </row>
    <row r="22" ht="12.75">
      <c r="B22" s="1" t="s">
        <v>11</v>
      </c>
    </row>
    <row r="24" ht="12.75">
      <c r="B24" t="s">
        <v>44</v>
      </c>
    </row>
    <row r="25" ht="12.75">
      <c r="B25" t="s">
        <v>45</v>
      </c>
    </row>
    <row r="26" ht="12.75">
      <c r="B26" t="s">
        <v>40</v>
      </c>
    </row>
    <row r="27" ht="12.75">
      <c r="B27" t="s">
        <v>46</v>
      </c>
    </row>
    <row r="29" ht="12.75">
      <c r="B29" s="1" t="s">
        <v>12</v>
      </c>
    </row>
    <row r="31" ht="13.5" thickBot="1">
      <c r="G31" t="s">
        <v>32</v>
      </c>
    </row>
    <row r="32" spans="2:8" ht="12.75">
      <c r="B32" s="59" t="s">
        <v>13</v>
      </c>
      <c r="C32" s="60"/>
      <c r="D32" s="3">
        <v>2013</v>
      </c>
      <c r="E32" s="3" t="s">
        <v>2</v>
      </c>
      <c r="F32" s="3">
        <v>2014</v>
      </c>
      <c r="G32" s="3" t="s">
        <v>2</v>
      </c>
      <c r="H32" s="5" t="s">
        <v>47</v>
      </c>
    </row>
    <row r="33" spans="2:8" ht="13.5" thickBot="1">
      <c r="B33" s="61"/>
      <c r="C33" s="62"/>
      <c r="D33" s="7">
        <v>1</v>
      </c>
      <c r="E33" s="7">
        <v>2</v>
      </c>
      <c r="F33" s="7">
        <v>3</v>
      </c>
      <c r="G33" s="7">
        <v>4</v>
      </c>
      <c r="H33" s="9" t="s">
        <v>4</v>
      </c>
    </row>
    <row r="34" spans="2:8" ht="12.75">
      <c r="B34" s="15"/>
      <c r="C34" s="16"/>
      <c r="D34" s="41"/>
      <c r="E34" s="41"/>
      <c r="F34" s="41"/>
      <c r="G34" s="41"/>
      <c r="H34" s="42"/>
    </row>
    <row r="35" spans="2:8" ht="12.75">
      <c r="B35" s="15" t="s">
        <v>14</v>
      </c>
      <c r="C35" s="16"/>
      <c r="D35" s="22">
        <v>4919326</v>
      </c>
      <c r="E35" s="43">
        <f aca="true" t="shared" si="3" ref="E35:E41">+D35/$D$43*100</f>
        <v>98.30775582603218</v>
      </c>
      <c r="F35" s="22">
        <v>4792571</v>
      </c>
      <c r="G35" s="43">
        <f aca="true" t="shared" si="4" ref="G35:G41">+F35/$F$43*100</f>
        <v>97.84790872972124</v>
      </c>
      <c r="H35" s="44">
        <f>+F35/D35*100</f>
        <v>97.42332587838253</v>
      </c>
    </row>
    <row r="36" spans="2:8" ht="12.75">
      <c r="B36" s="20" t="s">
        <v>15</v>
      </c>
      <c r="C36" s="21"/>
      <c r="D36" s="45">
        <v>23424</v>
      </c>
      <c r="E36" s="43">
        <f t="shared" si="3"/>
        <v>0.46810495431060634</v>
      </c>
      <c r="F36" s="45">
        <v>39793</v>
      </c>
      <c r="G36" s="43">
        <f t="shared" si="4"/>
        <v>0.8124369638095704</v>
      </c>
      <c r="H36" s="44">
        <f>+F36/D36*100</f>
        <v>169.8813183060109</v>
      </c>
    </row>
    <row r="37" spans="2:8" ht="12.75">
      <c r="B37" s="20" t="s">
        <v>16</v>
      </c>
      <c r="C37" s="21"/>
      <c r="D37" s="22">
        <v>44220</v>
      </c>
      <c r="E37" s="43">
        <f t="shared" si="3"/>
        <v>0.8836919859808322</v>
      </c>
      <c r="F37" s="22">
        <v>54619</v>
      </c>
      <c r="G37" s="43">
        <f t="shared" si="4"/>
        <v>1.115133177350663</v>
      </c>
      <c r="H37" s="44">
        <f>+F37/D37*100</f>
        <v>123.51650836725463</v>
      </c>
    </row>
    <row r="38" spans="2:8" ht="12.75">
      <c r="B38" s="20" t="s">
        <v>17</v>
      </c>
      <c r="C38" s="21"/>
      <c r="D38" s="45">
        <v>0</v>
      </c>
      <c r="E38" s="43">
        <f t="shared" si="3"/>
        <v>0</v>
      </c>
      <c r="F38" s="45">
        <v>0</v>
      </c>
      <c r="G38" s="43">
        <f t="shared" si="4"/>
        <v>0</v>
      </c>
      <c r="H38" s="44"/>
    </row>
    <row r="39" spans="2:8" ht="12.75">
      <c r="B39" s="20" t="s">
        <v>18</v>
      </c>
      <c r="C39" s="21"/>
      <c r="D39" s="22">
        <v>5115</v>
      </c>
      <c r="E39" s="43">
        <f t="shared" si="3"/>
        <v>0.10221810285599177</v>
      </c>
      <c r="F39" s="22">
        <v>5037</v>
      </c>
      <c r="G39" s="43">
        <f t="shared" si="4"/>
        <v>0.10283831293717001</v>
      </c>
      <c r="H39" s="44">
        <f>+F39/D39*100</f>
        <v>98.47507331378299</v>
      </c>
    </row>
    <row r="40" spans="2:8" ht="12.75">
      <c r="B40" s="20" t="s">
        <v>19</v>
      </c>
      <c r="C40" s="21"/>
      <c r="D40" s="22">
        <v>8239</v>
      </c>
      <c r="E40" s="43">
        <f t="shared" si="3"/>
        <v>0.16464808395513514</v>
      </c>
      <c r="F40" s="22">
        <v>3100</v>
      </c>
      <c r="G40" s="43">
        <f t="shared" si="4"/>
        <v>0.06329139767822653</v>
      </c>
      <c r="H40" s="44">
        <f>+F40/D40*100</f>
        <v>37.625925476392766</v>
      </c>
    </row>
    <row r="41" spans="2:8" ht="12.75">
      <c r="B41" s="20" t="s">
        <v>20</v>
      </c>
      <c r="C41" s="21"/>
      <c r="D41" s="22">
        <v>3682</v>
      </c>
      <c r="E41" s="43">
        <f t="shared" si="3"/>
        <v>0.07358104686525156</v>
      </c>
      <c r="F41" s="22">
        <v>2860</v>
      </c>
      <c r="G41" s="43">
        <f t="shared" si="4"/>
        <v>0.058391418503138025</v>
      </c>
      <c r="H41" s="44">
        <f>+F41/D41*100</f>
        <v>77.67517653449212</v>
      </c>
    </row>
    <row r="42" spans="2:8" ht="13.5" thickBot="1">
      <c r="B42" s="27"/>
      <c r="C42" s="28"/>
      <c r="D42" s="46"/>
      <c r="E42" s="47"/>
      <c r="F42" s="46"/>
      <c r="G42" s="47"/>
      <c r="H42" s="48" t="s">
        <v>3</v>
      </c>
    </row>
    <row r="43" spans="2:8" ht="13.5" thickBot="1">
      <c r="B43" s="35" t="s">
        <v>21</v>
      </c>
      <c r="C43" s="36"/>
      <c r="D43" s="49">
        <f>SUM(D35:D42)</f>
        <v>5004006</v>
      </c>
      <c r="E43" s="50">
        <f>SUM(E35:E42)</f>
        <v>99.99999999999999</v>
      </c>
      <c r="F43" s="49">
        <f>SUM(F35:F42)</f>
        <v>4897980</v>
      </c>
      <c r="G43" s="50">
        <f>SUM(G35:G42)</f>
        <v>100</v>
      </c>
      <c r="H43" s="51">
        <f>+F43/D43*100</f>
        <v>97.88117760050648</v>
      </c>
    </row>
    <row r="44" spans="2:8" ht="12.75">
      <c r="B44" s="2"/>
      <c r="C44" s="52"/>
      <c r="D44" s="53"/>
      <c r="E44" s="54"/>
      <c r="F44" s="53"/>
      <c r="G44" s="54"/>
      <c r="H44" s="55" t="s">
        <v>3</v>
      </c>
    </row>
    <row r="45" spans="2:8" ht="12.75">
      <c r="B45" s="24" t="s">
        <v>22</v>
      </c>
      <c r="C45" s="25"/>
      <c r="D45" s="22">
        <v>104841</v>
      </c>
      <c r="E45" s="26">
        <f>+D45/$D$52*100</f>
        <v>2.095141372732167</v>
      </c>
      <c r="F45" s="22">
        <v>70504</v>
      </c>
      <c r="G45" s="26">
        <f>+F45/$F$52*100</f>
        <v>1.4394505490018332</v>
      </c>
      <c r="H45" s="44">
        <f>+F45/D45*100</f>
        <v>67.24850010968991</v>
      </c>
    </row>
    <row r="46" spans="2:8" ht="12.75">
      <c r="B46" s="24" t="s">
        <v>23</v>
      </c>
      <c r="C46" s="25"/>
      <c r="D46" s="22">
        <v>0</v>
      </c>
      <c r="E46" s="26">
        <f>+D46/$D$52*100</f>
        <v>0</v>
      </c>
      <c r="F46" s="22">
        <v>15240</v>
      </c>
      <c r="G46" s="26"/>
      <c r="H46" s="44"/>
    </row>
    <row r="47" spans="2:8" ht="12.75">
      <c r="B47" s="67" t="s">
        <v>24</v>
      </c>
      <c r="C47" s="68"/>
      <c r="D47" s="71">
        <v>4918017</v>
      </c>
      <c r="E47" s="63">
        <f>+D47/$D$52*100</f>
        <v>98.28159678465613</v>
      </c>
      <c r="F47" s="71">
        <v>4789656</v>
      </c>
      <c r="G47" s="63">
        <f>+F47/$F$52*100</f>
        <v>97.7883943993238</v>
      </c>
      <c r="H47" s="65">
        <f>+F47/D47*100</f>
        <v>97.38998462185063</v>
      </c>
    </row>
    <row r="48" spans="2:8" ht="12.75">
      <c r="B48" s="69"/>
      <c r="C48" s="70"/>
      <c r="D48" s="72"/>
      <c r="E48" s="64"/>
      <c r="F48" s="72"/>
      <c r="G48" s="64"/>
      <c r="H48" s="66"/>
    </row>
    <row r="49" spans="2:8" ht="12.75">
      <c r="B49" s="24" t="s">
        <v>25</v>
      </c>
      <c r="C49" s="25"/>
      <c r="D49" s="22">
        <v>-18852</v>
      </c>
      <c r="E49" s="26">
        <f>+D49/$D$52*100</f>
        <v>-0.3767381573883005</v>
      </c>
      <c r="F49" s="22">
        <v>22580</v>
      </c>
      <c r="G49" s="26">
        <f>+F49/$F$52*100</f>
        <v>0.4610063740562436</v>
      </c>
      <c r="H49" s="44">
        <f>+F49/D49*100</f>
        <v>-119.77509017610863</v>
      </c>
    </row>
    <row r="50" spans="2:8" ht="12.75">
      <c r="B50" s="24" t="s">
        <v>26</v>
      </c>
      <c r="C50" s="25"/>
      <c r="D50" s="22"/>
      <c r="E50" s="26"/>
      <c r="F50" s="22"/>
      <c r="G50" s="26"/>
      <c r="H50" s="44"/>
    </row>
    <row r="51" spans="2:8" ht="13.5" thickBot="1">
      <c r="B51" s="6"/>
      <c r="C51" s="40"/>
      <c r="D51" s="56"/>
      <c r="E51" s="57"/>
      <c r="F51" s="56"/>
      <c r="G51" s="57"/>
      <c r="H51" s="58"/>
    </row>
    <row r="52" spans="2:8" ht="13.5" thickBot="1">
      <c r="B52" s="35" t="s">
        <v>27</v>
      </c>
      <c r="C52" s="36"/>
      <c r="D52" s="49">
        <f>SUM(D45:D50)</f>
        <v>5004006</v>
      </c>
      <c r="E52" s="50">
        <f>SUM(E45:E50)</f>
        <v>100</v>
      </c>
      <c r="F52" s="49">
        <f>SUM(F45:F50)</f>
        <v>4897980</v>
      </c>
      <c r="G52" s="50">
        <f>SUM(G45:G50)</f>
        <v>99.68885132238188</v>
      </c>
      <c r="H52" s="51">
        <f>+F52/D52*100</f>
        <v>97.88117760050648</v>
      </c>
    </row>
    <row r="55" ht="12.75">
      <c r="B55" s="1" t="s">
        <v>11</v>
      </c>
    </row>
    <row r="57" ht="12.75">
      <c r="B57" t="s">
        <v>33</v>
      </c>
    </row>
    <row r="58" ht="12.75">
      <c r="B58" t="s">
        <v>34</v>
      </c>
    </row>
    <row r="59" ht="12.75">
      <c r="B59" t="s">
        <v>35</v>
      </c>
    </row>
    <row r="60" ht="12.75">
      <c r="B60" t="s">
        <v>36</v>
      </c>
    </row>
    <row r="61" ht="12.75">
      <c r="B61" t="s">
        <v>37</v>
      </c>
    </row>
    <row r="62" ht="12.75">
      <c r="B62" t="s">
        <v>39</v>
      </c>
    </row>
    <row r="63" ht="12.75">
      <c r="B63" t="s">
        <v>38</v>
      </c>
    </row>
    <row r="64" ht="12.75">
      <c r="B64" t="s">
        <v>42</v>
      </c>
    </row>
    <row r="65" ht="12.75">
      <c r="B65" t="s">
        <v>41</v>
      </c>
    </row>
    <row r="67" ht="12.75">
      <c r="E67">
        <v>5</v>
      </c>
    </row>
  </sheetData>
  <sheetProtection/>
  <mergeCells count="8">
    <mergeCell ref="B6:C7"/>
    <mergeCell ref="B32:C33"/>
    <mergeCell ref="G47:G48"/>
    <mergeCell ref="H47:H48"/>
    <mergeCell ref="B47:C48"/>
    <mergeCell ref="D47:D48"/>
    <mergeCell ref="E47:E48"/>
    <mergeCell ref="F47:F48"/>
  </mergeCells>
  <printOptions/>
  <pageMargins left="0.75" right="0.75" top="0.7874015748031497" bottom="0.7874015748031497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KRAJEVNE SKUPNOSTI</dc:creator>
  <cp:keywords/>
  <dc:description/>
  <cp:lastModifiedBy>USER</cp:lastModifiedBy>
  <cp:lastPrinted>2012-05-07T07:07:03Z</cp:lastPrinted>
  <dcterms:created xsi:type="dcterms:W3CDTF">2005-03-31T07:04:27Z</dcterms:created>
  <dcterms:modified xsi:type="dcterms:W3CDTF">2015-05-20T06:05:15Z</dcterms:modified>
  <cp:category/>
  <cp:version/>
  <cp:contentType/>
  <cp:contentStatus/>
</cp:coreProperties>
</file>