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'List1'!$A$1:$H$63</definedName>
  </definedNames>
  <calcPr fullCalcOnLoad="1"/>
</workbook>
</file>

<file path=xl/sharedStrings.xml><?xml version="1.0" encoding="utf-8"?>
<sst xmlns="http://schemas.openxmlformats.org/spreadsheetml/2006/main" count="59" uniqueCount="45">
  <si>
    <t>I. IZKAZ USPEHA</t>
  </si>
  <si>
    <t>Prihodki / odhodki</t>
  </si>
  <si>
    <t>delež v %</t>
  </si>
  <si>
    <t xml:space="preserve"> </t>
  </si>
  <si>
    <t>5=3/1*100</t>
  </si>
  <si>
    <t>1.Stroški  materiala</t>
  </si>
  <si>
    <t>2.Stroški storitev</t>
  </si>
  <si>
    <t>3.Plače</t>
  </si>
  <si>
    <t>4.Amortizacija</t>
  </si>
  <si>
    <t>5.Drugi stroški</t>
  </si>
  <si>
    <t>6.Fin. In izred.odh.</t>
  </si>
  <si>
    <t>Ugotovitve :</t>
  </si>
  <si>
    <t>II. IZKAZ PREMOŽENJA IN VIROV PREMOŽENJA</t>
  </si>
  <si>
    <t xml:space="preserve">        Naziv</t>
  </si>
  <si>
    <t>1.Dolgoroč. sredstva</t>
  </si>
  <si>
    <t>2.Denarna sredstva</t>
  </si>
  <si>
    <t xml:space="preserve">3.Terjatve     </t>
  </si>
  <si>
    <t>4.Finančne naložbe</t>
  </si>
  <si>
    <t>5.Ostala kratkor.sred.</t>
  </si>
  <si>
    <t>6.Zaloge</t>
  </si>
  <si>
    <t>7.Aktivne čas.razmej.</t>
  </si>
  <si>
    <t>8.Sredstva skupaj</t>
  </si>
  <si>
    <t>9.Kratkor.obveznosti</t>
  </si>
  <si>
    <t>10.Pasivne čas.razm.</t>
  </si>
  <si>
    <t>11.Dolgoročne obv.-sred. prejeta v upr.</t>
  </si>
  <si>
    <t>12.Poslovni izid</t>
  </si>
  <si>
    <t>14.Viri sredstev</t>
  </si>
  <si>
    <t>1. Kratkoročne terjatve ter stanje na računu pokrivajo kratkoročne obveznosti.</t>
  </si>
  <si>
    <t>INFORMACIJA O  POSLOVANJU OSNOVNE ŠOLE JURIČEVEGA DREJČKA</t>
  </si>
  <si>
    <t>7.Skupaj odhodki</t>
  </si>
  <si>
    <t xml:space="preserve">8.Prihodki        </t>
  </si>
  <si>
    <t xml:space="preserve">9.Rezultat        </t>
  </si>
  <si>
    <t>presežka prihodkov nad odhodki.</t>
  </si>
  <si>
    <t>v €</t>
  </si>
  <si>
    <t xml:space="preserve">2. Pasivne časovne razmejitve predstavljajo sredstva regresirane prehrane učencev, sofinanciranje </t>
  </si>
  <si>
    <t>šole v naravi, zdravstvena kolonija, sredstva od voščilnic za nabavo osnovnih sredstev in opreme.</t>
  </si>
  <si>
    <t>13.Dolgor. PČR</t>
  </si>
  <si>
    <t>ter vzdrževanja opreme.</t>
  </si>
  <si>
    <t>3. Kratkoročne obveznosti predstavljajo obveznosti do zaposlenih in do dobaviteljev.</t>
  </si>
  <si>
    <t>ZA LETO 2014</t>
  </si>
  <si>
    <t>1. Osnovna šola Juričevega Drejčka je poslovno leto zaključila s 6.033 €</t>
  </si>
  <si>
    <t>Indeks</t>
  </si>
  <si>
    <t xml:space="preserve">2. Stroški materiala zajemajo stroške nabave časopisov, revij in strokovne literature, živil za šolske </t>
  </si>
  <si>
    <t>malice, kosila za učence, zdravil in sanitetnega materiala, materiala za pouk ter električne energije.</t>
  </si>
  <si>
    <t>3. Stroški storitev zajemajo stroške revidiranja, ogrevanja, prevozov učencev, najemnine,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</si>
</sst>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_-* #,##0.0\ _S_I_T_-;\-* #,##0.0\ _S_I_T_-;_-* &quot;-&quot;??\ _S_I_T_-;_-@_-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2" fontId="0" fillId="0" borderId="25" xfId="57" applyNumberFormat="1" applyFont="1" applyBorder="1" applyAlignment="1">
      <alignment/>
    </xf>
    <xf numFmtId="173" fontId="0" fillId="0" borderId="26" xfId="57" applyNumberFormat="1" applyFont="1" applyBorder="1" applyAlignment="1">
      <alignment/>
    </xf>
    <xf numFmtId="17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30" xfId="57" applyNumberFormat="1" applyFont="1" applyBorder="1" applyAlignment="1">
      <alignment/>
    </xf>
    <xf numFmtId="17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173" fontId="0" fillId="0" borderId="30" xfId="57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35" xfId="57" applyNumberFormat="1" applyFont="1" applyBorder="1" applyAlignment="1">
      <alignment/>
    </xf>
    <xf numFmtId="173" fontId="0" fillId="0" borderId="35" xfId="57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72" fontId="0" fillId="0" borderId="15" xfId="57" applyNumberFormat="1" applyFont="1" applyBorder="1" applyAlignment="1">
      <alignment/>
    </xf>
    <xf numFmtId="172" fontId="0" fillId="0" borderId="16" xfId="57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2" fontId="1" fillId="0" borderId="40" xfId="0" applyNumberFormat="1" applyFont="1" applyBorder="1" applyAlignment="1">
      <alignment/>
    </xf>
    <xf numFmtId="173" fontId="0" fillId="0" borderId="41" xfId="57" applyNumberFormat="1" applyFont="1" applyBorder="1" applyAlignment="1">
      <alignment/>
    </xf>
    <xf numFmtId="17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73" fontId="0" fillId="0" borderId="25" xfId="57" applyNumberFormat="1" applyFont="1" applyBorder="1" applyAlignment="1">
      <alignment/>
    </xf>
    <xf numFmtId="173" fontId="0" fillId="0" borderId="31" xfId="57" applyNumberFormat="1" applyFont="1" applyBorder="1" applyAlignment="1">
      <alignment/>
    </xf>
    <xf numFmtId="172" fontId="0" fillId="0" borderId="30" xfId="57" applyNumberFormat="1" applyFont="1" applyBorder="1" applyAlignment="1">
      <alignment/>
    </xf>
    <xf numFmtId="172" fontId="0" fillId="0" borderId="44" xfId="57" applyNumberFormat="1" applyFont="1" applyBorder="1" applyAlignment="1">
      <alignment/>
    </xf>
    <xf numFmtId="173" fontId="0" fillId="0" borderId="44" xfId="57" applyNumberFormat="1" applyFont="1" applyBorder="1" applyAlignment="1">
      <alignment/>
    </xf>
    <xf numFmtId="173" fontId="0" fillId="0" borderId="45" xfId="57" applyNumberFormat="1" applyFont="1" applyBorder="1" applyAlignment="1">
      <alignment/>
    </xf>
    <xf numFmtId="172" fontId="0" fillId="0" borderId="40" xfId="57" applyNumberFormat="1" applyFont="1" applyBorder="1" applyAlignment="1">
      <alignment/>
    </xf>
    <xf numFmtId="173" fontId="0" fillId="0" borderId="40" xfId="57" applyNumberFormat="1" applyFont="1" applyBorder="1" applyAlignment="1">
      <alignment/>
    </xf>
    <xf numFmtId="173" fontId="0" fillId="0" borderId="42" xfId="57" applyNumberFormat="1" applyFont="1" applyBorder="1" applyAlignment="1">
      <alignment/>
    </xf>
    <xf numFmtId="0" fontId="0" fillId="0" borderId="46" xfId="0" applyBorder="1" applyAlignment="1">
      <alignment/>
    </xf>
    <xf numFmtId="172" fontId="0" fillId="0" borderId="11" xfId="57" applyNumberFormat="1" applyFont="1" applyBorder="1" applyAlignment="1">
      <alignment/>
    </xf>
    <xf numFmtId="173" fontId="0" fillId="0" borderId="11" xfId="57" applyNumberFormat="1" applyFont="1" applyBorder="1" applyAlignment="1">
      <alignment/>
    </xf>
    <xf numFmtId="173" fontId="0" fillId="0" borderId="13" xfId="57" applyNumberFormat="1" applyFont="1" applyBorder="1" applyAlignment="1">
      <alignment/>
    </xf>
    <xf numFmtId="172" fontId="0" fillId="0" borderId="47" xfId="57" applyNumberFormat="1" applyFont="1" applyBorder="1" applyAlignment="1">
      <alignment/>
    </xf>
    <xf numFmtId="173" fontId="0" fillId="0" borderId="47" xfId="57" applyNumberFormat="1" applyFont="1" applyBorder="1" applyAlignment="1">
      <alignment/>
    </xf>
    <xf numFmtId="173" fontId="0" fillId="0" borderId="48" xfId="57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3" fontId="0" fillId="0" borderId="44" xfId="57" applyNumberFormat="1" applyFont="1" applyBorder="1" applyAlignment="1">
      <alignment/>
    </xf>
    <xf numFmtId="0" fontId="0" fillId="0" borderId="25" xfId="0" applyBorder="1" applyAlignment="1">
      <alignment/>
    </xf>
    <xf numFmtId="173" fontId="0" fillId="0" borderId="45" xfId="57" applyNumberFormat="1" applyFont="1" applyBorder="1" applyAlignment="1">
      <alignment/>
    </xf>
    <xf numFmtId="173" fontId="0" fillId="0" borderId="27" xfId="57" applyNumberFormat="1" applyFont="1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72" fontId="0" fillId="0" borderId="44" xfId="57" applyNumberFormat="1" applyFont="1" applyBorder="1" applyAlignment="1">
      <alignment/>
    </xf>
    <xf numFmtId="172" fontId="0" fillId="0" borderId="25" xfId="57" applyNumberFormat="1" applyFont="1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4"/>
  <sheetViews>
    <sheetView tabSelected="1" workbookViewId="0" topLeftCell="A1">
      <selection activeCell="B29" sqref="B29"/>
    </sheetView>
  </sheetViews>
  <sheetFormatPr defaultColWidth="9.00390625" defaultRowHeight="12.75"/>
  <cols>
    <col min="3" max="3" width="9.875" style="0" customWidth="1"/>
    <col min="4" max="4" width="15.25390625" style="0" customWidth="1"/>
    <col min="5" max="5" width="10.375" style="0" customWidth="1"/>
    <col min="6" max="6" width="15.25390625" style="0" customWidth="1"/>
    <col min="7" max="7" width="10.25390625" style="0" customWidth="1"/>
    <col min="8" max="8" width="12.00390625" style="0" customWidth="1"/>
  </cols>
  <sheetData>
    <row r="1" spans="2:8" ht="12.75">
      <c r="B1" s="1"/>
      <c r="C1" s="1" t="s">
        <v>28</v>
      </c>
      <c r="D1" s="1"/>
      <c r="E1" s="1"/>
      <c r="F1" s="1"/>
      <c r="G1" s="1"/>
      <c r="H1" s="1"/>
    </row>
    <row r="2" spans="2:8" ht="12.75">
      <c r="B2" s="1"/>
      <c r="C2" s="1" t="s">
        <v>39</v>
      </c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 t="s">
        <v>0</v>
      </c>
      <c r="C4" s="1"/>
      <c r="D4" s="1"/>
      <c r="E4" s="1"/>
      <c r="F4" s="1"/>
      <c r="G4" s="1"/>
      <c r="H4" s="1"/>
    </row>
    <row r="5" ht="13.5" thickBot="1">
      <c r="G5" t="s">
        <v>33</v>
      </c>
    </row>
    <row r="6" spans="2:8" ht="12.75">
      <c r="B6" s="63" t="s">
        <v>1</v>
      </c>
      <c r="C6" s="64"/>
      <c r="D6" s="3">
        <v>2013</v>
      </c>
      <c r="E6" s="4" t="s">
        <v>2</v>
      </c>
      <c r="F6" s="3">
        <v>2014</v>
      </c>
      <c r="G6" s="4" t="s">
        <v>2</v>
      </c>
      <c r="H6" s="5" t="s">
        <v>41</v>
      </c>
    </row>
    <row r="7" spans="2:8" ht="13.5" thickBot="1">
      <c r="B7" s="65"/>
      <c r="C7" s="66"/>
      <c r="D7" s="7">
        <v>1</v>
      </c>
      <c r="E7" s="8">
        <v>2</v>
      </c>
      <c r="F7" s="7">
        <v>3</v>
      </c>
      <c r="G7" s="8">
        <v>4</v>
      </c>
      <c r="H7" s="9" t="s">
        <v>4</v>
      </c>
    </row>
    <row r="8" spans="2:8" ht="12.75">
      <c r="B8" s="10"/>
      <c r="C8" s="11"/>
      <c r="D8" s="12" t="s">
        <v>3</v>
      </c>
      <c r="E8" s="13"/>
      <c r="F8" s="12" t="s">
        <v>3</v>
      </c>
      <c r="G8" s="12"/>
      <c r="H8" s="14"/>
    </row>
    <row r="9" spans="2:8" ht="12.75">
      <c r="B9" s="15" t="s">
        <v>5</v>
      </c>
      <c r="C9" s="16"/>
      <c r="D9" s="17">
        <v>32550</v>
      </c>
      <c r="E9" s="18">
        <f aca="true" t="shared" si="0" ref="E9:E14">+D9/$D$16*100</f>
        <v>5.017132234959008</v>
      </c>
      <c r="F9" s="17">
        <v>33482</v>
      </c>
      <c r="G9" s="18">
        <f aca="true" t="shared" si="1" ref="G9:G14">+F9/$F$16*100</f>
        <v>5.830947454946953</v>
      </c>
      <c r="H9" s="19">
        <f>+F9/D9*100</f>
        <v>102.86328725038403</v>
      </c>
    </row>
    <row r="10" spans="2:8" ht="12.75">
      <c r="B10" s="20" t="s">
        <v>6</v>
      </c>
      <c r="C10" s="21"/>
      <c r="D10" s="22">
        <v>59574</v>
      </c>
      <c r="E10" s="18">
        <f t="shared" si="0"/>
        <v>9.182508011227277</v>
      </c>
      <c r="F10" s="22">
        <v>56038</v>
      </c>
      <c r="G10" s="18">
        <f t="shared" si="1"/>
        <v>9.759113358829143</v>
      </c>
      <c r="H10" s="23">
        <f aca="true" t="shared" si="2" ref="H10:H18">+F10/D10*100</f>
        <v>94.0645247926948</v>
      </c>
    </row>
    <row r="11" spans="2:8" ht="12.75">
      <c r="B11" s="20" t="s">
        <v>7</v>
      </c>
      <c r="C11" s="21"/>
      <c r="D11" s="22">
        <v>551069</v>
      </c>
      <c r="E11" s="18">
        <f t="shared" si="0"/>
        <v>84.93966339743857</v>
      </c>
      <c r="F11" s="22">
        <v>481504</v>
      </c>
      <c r="G11" s="18">
        <f t="shared" si="1"/>
        <v>83.85474354419623</v>
      </c>
      <c r="H11" s="23">
        <f>+F11/D11*100</f>
        <v>87.37635395930455</v>
      </c>
    </row>
    <row r="12" spans="2:8" ht="12.75">
      <c r="B12" s="24" t="s">
        <v>8</v>
      </c>
      <c r="C12" s="25"/>
      <c r="D12" s="22">
        <v>2590</v>
      </c>
      <c r="E12" s="26">
        <f t="shared" si="0"/>
        <v>0.39921267245910386</v>
      </c>
      <c r="F12" s="22">
        <v>1157</v>
      </c>
      <c r="G12" s="26">
        <f t="shared" si="1"/>
        <v>0.20149352503953244</v>
      </c>
      <c r="H12" s="23">
        <f>+F12/D12*100</f>
        <v>44.67181467181467</v>
      </c>
    </row>
    <row r="13" spans="2:8" ht="12.75">
      <c r="B13" s="20" t="s">
        <v>9</v>
      </c>
      <c r="C13" s="21"/>
      <c r="D13" s="22">
        <v>1506</v>
      </c>
      <c r="E13" s="18">
        <f t="shared" si="0"/>
        <v>0.23212906746077622</v>
      </c>
      <c r="F13" s="22">
        <v>1139</v>
      </c>
      <c r="G13" s="18">
        <f t="shared" si="1"/>
        <v>0.19835879431290188</v>
      </c>
      <c r="H13" s="23">
        <f t="shared" si="2"/>
        <v>75.63081009296148</v>
      </c>
    </row>
    <row r="14" spans="2:8" ht="12.75">
      <c r="B14" s="27" t="s">
        <v>10</v>
      </c>
      <c r="C14" s="28"/>
      <c r="D14" s="22">
        <v>1488</v>
      </c>
      <c r="E14" s="18">
        <f t="shared" si="0"/>
        <v>0.22935461645526892</v>
      </c>
      <c r="F14" s="22">
        <v>892</v>
      </c>
      <c r="G14" s="18">
        <f t="shared" si="1"/>
        <v>0.15534332267524886</v>
      </c>
      <c r="H14" s="23">
        <f t="shared" si="2"/>
        <v>59.946236559139784</v>
      </c>
    </row>
    <row r="15" spans="2:8" ht="12.75">
      <c r="B15" s="27"/>
      <c r="C15" s="28"/>
      <c r="D15" s="22"/>
      <c r="E15" s="29"/>
      <c r="F15" s="22"/>
      <c r="G15" s="29"/>
      <c r="H15" s="23" t="s">
        <v>3</v>
      </c>
    </row>
    <row r="16" spans="2:8" ht="12.75">
      <c r="B16" s="20" t="s">
        <v>29</v>
      </c>
      <c r="C16" s="21"/>
      <c r="D16" s="22">
        <f>SUM(D9:D15)</f>
        <v>648777</v>
      </c>
      <c r="E16" s="22">
        <f>SUM(E9:E15)</f>
        <v>100</v>
      </c>
      <c r="F16" s="22">
        <f>SUM(F9:F15)</f>
        <v>574212</v>
      </c>
      <c r="G16" s="30">
        <f>SUM(G9:G14)</f>
        <v>100</v>
      </c>
      <c r="H16" s="23">
        <f t="shared" si="2"/>
        <v>88.50683670968607</v>
      </c>
    </row>
    <row r="17" spans="2:8" ht="12.75">
      <c r="B17" s="15"/>
      <c r="C17" s="16"/>
      <c r="D17" s="22"/>
      <c r="E17" s="29"/>
      <c r="F17" s="22"/>
      <c r="G17" s="29"/>
      <c r="H17" s="23"/>
    </row>
    <row r="18" spans="2:8" ht="12.75">
      <c r="B18" s="27" t="s">
        <v>30</v>
      </c>
      <c r="C18" s="28"/>
      <c r="D18" s="22">
        <v>649116</v>
      </c>
      <c r="E18" s="29"/>
      <c r="F18" s="22">
        <v>580245</v>
      </c>
      <c r="G18" s="29"/>
      <c r="H18" s="23">
        <f t="shared" si="2"/>
        <v>89.390031981957</v>
      </c>
    </row>
    <row r="19" spans="2:8" ht="13.5" thickBot="1">
      <c r="B19" s="31"/>
      <c r="C19" s="32"/>
      <c r="D19" s="33"/>
      <c r="E19" s="34"/>
      <c r="F19" s="33"/>
      <c r="G19" s="34"/>
      <c r="H19" s="9"/>
    </row>
    <row r="20" spans="2:8" ht="13.5" thickBot="1">
      <c r="B20" s="35" t="s">
        <v>31</v>
      </c>
      <c r="C20" s="36"/>
      <c r="D20" s="37">
        <f>+D18-D16</f>
        <v>339</v>
      </c>
      <c r="E20" s="38">
        <f>+D20/+D18*100</f>
        <v>0.052224871979738595</v>
      </c>
      <c r="F20" s="37">
        <f>+F18-F16</f>
        <v>6033</v>
      </c>
      <c r="G20" s="38">
        <f>+F20/+F18*100</f>
        <v>1.0397332161414574</v>
      </c>
      <c r="H20" s="39"/>
    </row>
    <row r="21" ht="15.75">
      <c r="J21" s="61"/>
    </row>
    <row r="22" spans="2:10" ht="15.75">
      <c r="B22" s="1" t="s">
        <v>11</v>
      </c>
      <c r="J22" s="61"/>
    </row>
    <row r="23" ht="15.75">
      <c r="J23" s="61"/>
    </row>
    <row r="24" ht="12.75">
      <c r="B24" t="s">
        <v>40</v>
      </c>
    </row>
    <row r="25" ht="12.75">
      <c r="B25" t="s">
        <v>32</v>
      </c>
    </row>
    <row r="26" ht="12.75">
      <c r="B26" t="s">
        <v>42</v>
      </c>
    </row>
    <row r="27" ht="12.75">
      <c r="B27" t="s">
        <v>43</v>
      </c>
    </row>
    <row r="28" ht="12.75">
      <c r="B28" t="s">
        <v>44</v>
      </c>
    </row>
    <row r="29" ht="12.75">
      <c r="B29" t="s">
        <v>37</v>
      </c>
    </row>
    <row r="32" ht="12.75">
      <c r="B32" s="1" t="s">
        <v>12</v>
      </c>
    </row>
    <row r="33" ht="13.5" thickBot="1"/>
    <row r="34" spans="2:8" ht="12.75">
      <c r="B34" s="63" t="s">
        <v>13</v>
      </c>
      <c r="C34" s="64"/>
      <c r="D34" s="3">
        <v>2013</v>
      </c>
      <c r="E34" s="3" t="s">
        <v>2</v>
      </c>
      <c r="F34" s="3">
        <v>2014</v>
      </c>
      <c r="G34" s="3" t="s">
        <v>2</v>
      </c>
      <c r="H34" s="5" t="s">
        <v>41</v>
      </c>
    </row>
    <row r="35" spans="2:8" ht="13.5" thickBot="1">
      <c r="B35" s="65"/>
      <c r="C35" s="66"/>
      <c r="D35" s="7">
        <v>1</v>
      </c>
      <c r="E35" s="7">
        <v>2</v>
      </c>
      <c r="F35" s="7">
        <v>3</v>
      </c>
      <c r="G35" s="7">
        <v>4</v>
      </c>
      <c r="H35" s="9" t="s">
        <v>4</v>
      </c>
    </row>
    <row r="36" spans="2:8" ht="12.75">
      <c r="B36" s="15"/>
      <c r="C36" s="16"/>
      <c r="D36" s="41"/>
      <c r="E36" s="41"/>
      <c r="F36" s="41"/>
      <c r="G36" s="41"/>
      <c r="H36" s="42"/>
    </row>
    <row r="37" spans="2:8" ht="12.75">
      <c r="B37" s="15" t="s">
        <v>14</v>
      </c>
      <c r="C37" s="16"/>
      <c r="D37" s="22">
        <v>26810</v>
      </c>
      <c r="E37" s="43">
        <f>+D37/$D$45*100</f>
        <v>21.2218598613178</v>
      </c>
      <c r="F37" s="22">
        <v>21864</v>
      </c>
      <c r="G37" s="43">
        <f>+F37/$F$45*100</f>
        <v>19.013496591067206</v>
      </c>
      <c r="H37" s="44">
        <f>+F37/D37*100</f>
        <v>81.55165982842223</v>
      </c>
    </row>
    <row r="38" spans="2:8" ht="12.75">
      <c r="B38" s="20" t="s">
        <v>15</v>
      </c>
      <c r="C38" s="21"/>
      <c r="D38" s="45">
        <v>41721</v>
      </c>
      <c r="E38" s="43">
        <f aca="true" t="shared" si="3" ref="E38:E43">+D38/$D$45*100</f>
        <v>33.0248868061932</v>
      </c>
      <c r="F38" s="45">
        <v>38998</v>
      </c>
      <c r="G38" s="43">
        <f aca="true" t="shared" si="4" ref="G38:G43">+F38/$F$45*100</f>
        <v>33.91366355920412</v>
      </c>
      <c r="H38" s="44">
        <f>+F38/D38*100</f>
        <v>93.47331080271326</v>
      </c>
    </row>
    <row r="39" spans="2:8" ht="12.75">
      <c r="B39" s="20" t="s">
        <v>16</v>
      </c>
      <c r="C39" s="21"/>
      <c r="D39" s="22">
        <v>45088</v>
      </c>
      <c r="E39" s="43">
        <f t="shared" si="3"/>
        <v>35.69008643890701</v>
      </c>
      <c r="F39" s="22">
        <v>42181</v>
      </c>
      <c r="G39" s="43">
        <f t="shared" si="4"/>
        <v>36.68168220397941</v>
      </c>
      <c r="H39" s="44">
        <f>+F39/D39*100</f>
        <v>93.55260823278921</v>
      </c>
    </row>
    <row r="40" spans="2:8" ht="12.75">
      <c r="B40" s="20" t="s">
        <v>17</v>
      </c>
      <c r="C40" s="21"/>
      <c r="D40" s="45">
        <v>11682</v>
      </c>
      <c r="E40" s="43">
        <f t="shared" si="3"/>
        <v>9.247063293543995</v>
      </c>
      <c r="F40" s="45">
        <v>11883</v>
      </c>
      <c r="G40" s="43">
        <f t="shared" si="4"/>
        <v>10.333762348685125</v>
      </c>
      <c r="H40" s="44">
        <f>+F40/D40*100</f>
        <v>101.72059578839242</v>
      </c>
    </row>
    <row r="41" spans="2:8" ht="12.75">
      <c r="B41" s="20" t="s">
        <v>18</v>
      </c>
      <c r="C41" s="21"/>
      <c r="D41" s="22">
        <v>733</v>
      </c>
      <c r="E41" s="43">
        <f t="shared" si="3"/>
        <v>0.5802172054586328</v>
      </c>
      <c r="F41" s="22">
        <v>44</v>
      </c>
      <c r="G41" s="43">
        <f t="shared" si="4"/>
        <v>0.03826353137609573</v>
      </c>
      <c r="H41" s="44">
        <f>+F41/D41*100</f>
        <v>6.002728512960437</v>
      </c>
    </row>
    <row r="42" spans="2:8" ht="12.75">
      <c r="B42" s="20" t="s">
        <v>19</v>
      </c>
      <c r="C42" s="21"/>
      <c r="D42" s="22"/>
      <c r="E42" s="43">
        <f t="shared" si="3"/>
        <v>0</v>
      </c>
      <c r="F42" s="22"/>
      <c r="G42" s="43">
        <f t="shared" si="4"/>
        <v>0</v>
      </c>
      <c r="H42" s="44"/>
    </row>
    <row r="43" spans="2:8" ht="12.75">
      <c r="B43" s="20" t="s">
        <v>20</v>
      </c>
      <c r="C43" s="21"/>
      <c r="D43" s="22">
        <v>298</v>
      </c>
      <c r="E43" s="43">
        <f t="shared" si="3"/>
        <v>0.23588639457936234</v>
      </c>
      <c r="F43" s="22">
        <v>22</v>
      </c>
      <c r="G43" s="43">
        <f t="shared" si="4"/>
        <v>0.019131765688047864</v>
      </c>
      <c r="H43" s="44">
        <f>+F43/D43*100</f>
        <v>7.38255033557047</v>
      </c>
    </row>
    <row r="44" spans="2:8" ht="13.5" thickBot="1">
      <c r="B44" s="27"/>
      <c r="C44" s="28"/>
      <c r="D44" s="46"/>
      <c r="E44" s="47"/>
      <c r="F44" s="46"/>
      <c r="G44" s="47"/>
      <c r="H44" s="48" t="s">
        <v>3</v>
      </c>
    </row>
    <row r="45" spans="2:8" ht="13.5" thickBot="1">
      <c r="B45" s="35" t="s">
        <v>21</v>
      </c>
      <c r="C45" s="36"/>
      <c r="D45" s="49">
        <f>SUM(D37:D44)</f>
        <v>126332</v>
      </c>
      <c r="E45" s="50">
        <f>SUM(E37:E44)</f>
        <v>100.00000000000001</v>
      </c>
      <c r="F45" s="49">
        <f>SUM(F37:F44)</f>
        <v>114992</v>
      </c>
      <c r="G45" s="50">
        <f>SUM(G37:G44)</f>
        <v>99.99999999999999</v>
      </c>
      <c r="H45" s="51">
        <f>+F45/D45*100</f>
        <v>91.02365196466454</v>
      </c>
    </row>
    <row r="46" spans="2:8" ht="12.75">
      <c r="B46" s="2"/>
      <c r="C46" s="52"/>
      <c r="D46" s="53"/>
      <c r="E46" s="54"/>
      <c r="F46" s="53"/>
      <c r="G46" s="54"/>
      <c r="H46" s="55" t="s">
        <v>3</v>
      </c>
    </row>
    <row r="47" spans="2:8" ht="12.75">
      <c r="B47" s="24" t="s">
        <v>22</v>
      </c>
      <c r="C47" s="25"/>
      <c r="D47" s="22">
        <v>60635</v>
      </c>
      <c r="E47" s="26">
        <f>+D47/$D$54*100</f>
        <v>47.99654877624038</v>
      </c>
      <c r="F47" s="22">
        <v>49713</v>
      </c>
      <c r="G47" s="26">
        <f>+F47/$F$54*100</f>
        <v>43.23170307499652</v>
      </c>
      <c r="H47" s="44">
        <f>+F47/D47*100</f>
        <v>81.98730106374207</v>
      </c>
    </row>
    <row r="48" spans="2:8" ht="12.75">
      <c r="B48" s="24" t="s">
        <v>23</v>
      </c>
      <c r="C48" s="25"/>
      <c r="D48" s="22">
        <v>15522</v>
      </c>
      <c r="E48" s="26">
        <f>+D48/$D$54*100</f>
        <v>12.28667321027135</v>
      </c>
      <c r="F48" s="22">
        <v>17495</v>
      </c>
      <c r="G48" s="26">
        <f>+F48/$F$54*100</f>
        <v>15.214101850563516</v>
      </c>
      <c r="H48" s="44">
        <f>+F48/D48*100</f>
        <v>112.71099085169436</v>
      </c>
    </row>
    <row r="49" spans="2:8" ht="12.75">
      <c r="B49" s="71" t="s">
        <v>24</v>
      </c>
      <c r="C49" s="72"/>
      <c r="D49" s="75">
        <v>22050</v>
      </c>
      <c r="E49" s="67">
        <f>+D49/$D$54*100</f>
        <v>17.45401006870785</v>
      </c>
      <c r="F49" s="75">
        <v>18400</v>
      </c>
      <c r="G49" s="67">
        <f>+F49/$F$54*100</f>
        <v>16.00111312091276</v>
      </c>
      <c r="H49" s="69">
        <f>+F49/D49*100</f>
        <v>83.44671201814059</v>
      </c>
    </row>
    <row r="50" spans="2:8" ht="12.75">
      <c r="B50" s="73"/>
      <c r="C50" s="74"/>
      <c r="D50" s="76"/>
      <c r="E50" s="68"/>
      <c r="F50" s="76"/>
      <c r="G50" s="68"/>
      <c r="H50" s="70"/>
    </row>
    <row r="51" spans="2:8" ht="12.75">
      <c r="B51" s="24" t="s">
        <v>25</v>
      </c>
      <c r="C51" s="25"/>
      <c r="D51" s="22">
        <v>26381</v>
      </c>
      <c r="E51" s="26">
        <f>+D51/$D$54*100</f>
        <v>20.882278440933412</v>
      </c>
      <c r="F51" s="22">
        <v>28248</v>
      </c>
      <c r="G51" s="26">
        <f>+F51/$F$54*100</f>
        <v>24.565187143453457</v>
      </c>
      <c r="H51" s="44">
        <f>+F51/D51*100</f>
        <v>107.07706303779234</v>
      </c>
    </row>
    <row r="52" spans="2:8" ht="12.75">
      <c r="B52" s="24" t="s">
        <v>36</v>
      </c>
      <c r="C52" s="25"/>
      <c r="D52" s="22">
        <v>1744</v>
      </c>
      <c r="E52" s="26">
        <f>+D52/$D$54*100</f>
        <v>1.3804895038470064</v>
      </c>
      <c r="F52" s="22">
        <v>1136</v>
      </c>
      <c r="G52" s="26">
        <f>+F52/$F$54*100</f>
        <v>0.9878948100737442</v>
      </c>
      <c r="H52" s="44">
        <f>+F52/D52*100</f>
        <v>65.13761467889908</v>
      </c>
    </row>
    <row r="53" spans="2:8" ht="13.5" thickBot="1">
      <c r="B53" s="6"/>
      <c r="C53" s="40"/>
      <c r="D53" s="56"/>
      <c r="E53" s="57"/>
      <c r="F53" s="56"/>
      <c r="G53" s="57"/>
      <c r="H53" s="58"/>
    </row>
    <row r="54" spans="2:8" ht="13.5" thickBot="1">
      <c r="B54" s="35" t="s">
        <v>26</v>
      </c>
      <c r="C54" s="36"/>
      <c r="D54" s="49">
        <f>SUM(D47:D52)</f>
        <v>126332</v>
      </c>
      <c r="E54" s="50">
        <f>SUM(E47:E52)</f>
        <v>100</v>
      </c>
      <c r="F54" s="49">
        <f>SUM(F47:F52)</f>
        <v>114992</v>
      </c>
      <c r="G54" s="50">
        <f>SUM(G47:G52)</f>
        <v>99.99999999999999</v>
      </c>
      <c r="H54" s="51">
        <f>+F54/D54*100</f>
        <v>91.02365196466454</v>
      </c>
    </row>
    <row r="56" ht="12.75">
      <c r="B56" s="1" t="s">
        <v>11</v>
      </c>
    </row>
    <row r="58" ht="12.75">
      <c r="B58" t="s">
        <v>27</v>
      </c>
    </row>
    <row r="59" ht="12" customHeight="1">
      <c r="B59" s="59" t="s">
        <v>34</v>
      </c>
    </row>
    <row r="60" ht="12" customHeight="1">
      <c r="B60" s="59" t="s">
        <v>35</v>
      </c>
    </row>
    <row r="61" ht="12.75">
      <c r="B61" s="62" t="s">
        <v>38</v>
      </c>
    </row>
    <row r="63" spans="4:6" ht="12.75">
      <c r="D63" s="60" t="s">
        <v>3</v>
      </c>
      <c r="E63">
        <v>7</v>
      </c>
      <c r="F63" s="60" t="s">
        <v>3</v>
      </c>
    </row>
    <row r="64" spans="4:6" ht="12.75">
      <c r="D64" t="s">
        <v>3</v>
      </c>
      <c r="F64" t="s">
        <v>3</v>
      </c>
    </row>
  </sheetData>
  <sheetProtection/>
  <mergeCells count="8">
    <mergeCell ref="B6:C7"/>
    <mergeCell ref="B34:C35"/>
    <mergeCell ref="G49:G50"/>
    <mergeCell ref="H49:H50"/>
    <mergeCell ref="B49:C50"/>
    <mergeCell ref="D49:D50"/>
    <mergeCell ref="E49:E50"/>
    <mergeCell ref="F49:F50"/>
  </mergeCells>
  <printOptions/>
  <pageMargins left="0.75" right="0.75" top="1" bottom="1" header="0" footer="0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RAVNE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KRAJEVNE SKUPNOSTI</dc:creator>
  <cp:keywords/>
  <dc:description/>
  <cp:lastModifiedBy>USER</cp:lastModifiedBy>
  <cp:lastPrinted>2013-03-12T08:38:40Z</cp:lastPrinted>
  <dcterms:created xsi:type="dcterms:W3CDTF">2005-04-05T06:51:54Z</dcterms:created>
  <dcterms:modified xsi:type="dcterms:W3CDTF">2015-05-20T06:12:28Z</dcterms:modified>
  <cp:category/>
  <cp:version/>
  <cp:contentType/>
  <cp:contentStatus/>
</cp:coreProperties>
</file>