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'List1'!$A$1:$H$64</definedName>
  </definedNames>
  <calcPr fullCalcOnLoad="1"/>
</workbook>
</file>

<file path=xl/sharedStrings.xml><?xml version="1.0" encoding="utf-8"?>
<sst xmlns="http://schemas.openxmlformats.org/spreadsheetml/2006/main" count="58" uniqueCount="47">
  <si>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</si>
  <si>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</si>
  <si>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</si>
  <si>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</si>
  <si>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</si>
  <si>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</si>
  <si>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</si>
  <si>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</si>
  <si>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</si>
  <si>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</si>
  <si>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</si>
  <si>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</si>
  <si>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</si>
  <si>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</si>
  <si>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</si>
  <si>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</si>
  <si>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</si>
  <si>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</si>
  <si>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</si>
  <si>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</si>
  <si>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</si>
  <si>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</si>
  <si>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</si>
  <si>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</si>
  <si>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</si>
  <si>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>INFORMACIJA O  POSLOVANJU OSNOVNE ŠOLE KOROŠKI JEKLARJI</t>
  </si>
  <si>
    <t>14. Druge dolg.obv.</t>
  </si>
  <si>
    <t>7.Skupaj odhodki</t>
  </si>
  <si>
    <t xml:space="preserve">8.Prihodki        </t>
  </si>
  <si>
    <t xml:space="preserve">9.Rezultat        </t>
  </si>
  <si>
    <t>15.Viri sredstev</t>
  </si>
  <si>
    <t>v €</t>
  </si>
  <si>
    <t>6.Fin. in izred.odh.</t>
  </si>
  <si>
    <t xml:space="preserve">2. Drugi stroški zajemajo stroške nadomestila za uporabo stavbnega zemljišča ter </t>
  </si>
  <si>
    <t>kulturnega krožka, lutkovnega abonmaja, sponzorska sredstva…)</t>
  </si>
  <si>
    <t>prevrednotene poslovne odhodke.</t>
  </si>
  <si>
    <t>13.Dolgor. PČR</t>
  </si>
  <si>
    <t>1. Terjatve zajemajo terjatve do državnega proračuna (MŠŠ-plače za december, prehrana in prevoz</t>
  </si>
  <si>
    <t>2. Javni zavod prikazuje negativni poslovni izid iz naslova preteklih izgub.</t>
  </si>
  <si>
    <t xml:space="preserve">3. Pasivne časovne razmejitve predstavljajo prenos namenskih neporabljenih sredstev </t>
  </si>
  <si>
    <t>4. Obveznosti predstavljajo obveznosti do zaposlenih ter do dobaviteljev.</t>
  </si>
  <si>
    <t>ZA LETO 2014</t>
  </si>
  <si>
    <t>1. Javni zavod je končal poslovno leto s 13.004 € presežka prihodkov nad odhodki.</t>
  </si>
  <si>
    <t>delavcev, KAD, odpravnino) ter terjatve do občine (sredstva za plače december 2014).</t>
  </si>
  <si>
    <t>3. Presežek prihodkov predstavlja prejem sredstev prve odprave 3/4 plačnih</t>
  </si>
  <si>
    <t xml:space="preserve"> nesorazmerij v osnovnih plačah od MŠŠ.</t>
  </si>
  <si>
    <t>Indeks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</si>
</sst>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00390625" style="0" customWidth="1"/>
  </cols>
  <sheetData>
    <row r="1" spans="2:8" ht="12.75">
      <c r="B1" s="1"/>
      <c r="C1" s="1" t="s">
        <v>25</v>
      </c>
      <c r="D1" s="1"/>
      <c r="E1" s="1"/>
      <c r="F1" s="1"/>
      <c r="G1" s="1"/>
      <c r="H1" s="1"/>
    </row>
    <row r="2" spans="3:8" ht="12.75">
      <c r="C2" s="1" t="s">
        <v>41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31</v>
      </c>
    </row>
    <row r="6" spans="2:8" ht="12.75">
      <c r="B6" s="65" t="s">
        <v>1</v>
      </c>
      <c r="C6" s="66"/>
      <c r="D6" s="3">
        <v>2013</v>
      </c>
      <c r="E6" s="4" t="s">
        <v>2</v>
      </c>
      <c r="F6" s="3">
        <v>2014</v>
      </c>
      <c r="G6" s="4" t="s">
        <v>2</v>
      </c>
      <c r="H6" s="5" t="s">
        <v>46</v>
      </c>
    </row>
    <row r="7" spans="2:8" ht="13.5" thickBot="1">
      <c r="B7" s="67"/>
      <c r="C7" s="68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249625</v>
      </c>
      <c r="E9" s="18">
        <f aca="true" t="shared" si="0" ref="E9:E14">+D9/$D$16*100</f>
        <v>12.17047687304675</v>
      </c>
      <c r="F9" s="17">
        <v>258833</v>
      </c>
      <c r="G9" s="18">
        <f aca="true" t="shared" si="1" ref="G9:G14">+F9/$F$16*100</f>
        <v>12.558057844122361</v>
      </c>
      <c r="H9" s="19">
        <f>+F9/D9*100</f>
        <v>103.68873309964948</v>
      </c>
    </row>
    <row r="10" spans="2:8" ht="12.75">
      <c r="B10" s="20" t="s">
        <v>6</v>
      </c>
      <c r="C10" s="21"/>
      <c r="D10" s="22">
        <v>183562</v>
      </c>
      <c r="E10" s="18">
        <f t="shared" si="0"/>
        <v>8.949572662073942</v>
      </c>
      <c r="F10" s="22">
        <v>186991</v>
      </c>
      <c r="G10" s="18">
        <f t="shared" si="1"/>
        <v>9.07242814606439</v>
      </c>
      <c r="H10" s="23">
        <f aca="true" t="shared" si="2" ref="H10:H18">+F10/D10*100</f>
        <v>101.86803368888985</v>
      </c>
    </row>
    <row r="11" spans="2:8" ht="12.75">
      <c r="B11" s="20" t="s">
        <v>7</v>
      </c>
      <c r="C11" s="21"/>
      <c r="D11" s="22">
        <v>1587902</v>
      </c>
      <c r="E11" s="18">
        <f t="shared" si="0"/>
        <v>77.41822560907234</v>
      </c>
      <c r="F11" s="22">
        <v>1591928</v>
      </c>
      <c r="G11" s="18">
        <f t="shared" si="1"/>
        <v>77.2371525565829</v>
      </c>
      <c r="H11" s="23">
        <f>+F11/D11*100</f>
        <v>100.25354209516708</v>
      </c>
    </row>
    <row r="12" spans="2:8" ht="12.75">
      <c r="B12" s="24" t="s">
        <v>8</v>
      </c>
      <c r="C12" s="25"/>
      <c r="D12" s="22">
        <v>9743</v>
      </c>
      <c r="E12" s="26">
        <f t="shared" si="0"/>
        <v>0.47502035522922187</v>
      </c>
      <c r="F12" s="22">
        <v>6106</v>
      </c>
      <c r="G12" s="26">
        <f t="shared" si="1"/>
        <v>0.29625086907856085</v>
      </c>
      <c r="H12" s="23">
        <f>+F12/D12*100</f>
        <v>62.67063532792775</v>
      </c>
    </row>
    <row r="13" spans="2:8" ht="12.75">
      <c r="B13" s="20" t="s">
        <v>9</v>
      </c>
      <c r="C13" s="21"/>
      <c r="D13" s="22">
        <v>14408</v>
      </c>
      <c r="E13" s="18">
        <f t="shared" si="0"/>
        <v>0.7024626170730399</v>
      </c>
      <c r="F13" s="22">
        <v>13868</v>
      </c>
      <c r="G13" s="18">
        <f t="shared" si="1"/>
        <v>0.6728475356012907</v>
      </c>
      <c r="H13" s="23">
        <f t="shared" si="2"/>
        <v>96.25208217656858</v>
      </c>
    </row>
    <row r="14" spans="2:8" ht="12.75">
      <c r="B14" s="27" t="s">
        <v>32</v>
      </c>
      <c r="C14" s="28"/>
      <c r="D14" s="22">
        <v>5830</v>
      </c>
      <c r="E14" s="18">
        <f t="shared" si="0"/>
        <v>0.2842418835047073</v>
      </c>
      <c r="F14" s="22">
        <v>3365</v>
      </c>
      <c r="G14" s="18">
        <f t="shared" si="1"/>
        <v>0.16326304855050067</v>
      </c>
      <c r="H14" s="23">
        <f t="shared" si="2"/>
        <v>57.718696397941684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27</v>
      </c>
      <c r="C16" s="21"/>
      <c r="D16" s="22">
        <f>SUM(D9:D15)</f>
        <v>2051070</v>
      </c>
      <c r="E16" s="22">
        <f>SUM(E9:E15)</f>
        <v>99.99999999999999</v>
      </c>
      <c r="F16" s="22">
        <f>SUM(F9:F15)</f>
        <v>2061091</v>
      </c>
      <c r="G16" s="30">
        <f>SUM(G9:G14)</f>
        <v>100.00000000000001</v>
      </c>
      <c r="H16" s="23">
        <f t="shared" si="2"/>
        <v>100.48857425636375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28</v>
      </c>
      <c r="C18" s="28"/>
      <c r="D18" s="22">
        <v>2019926</v>
      </c>
      <c r="E18" s="29"/>
      <c r="F18" s="22">
        <v>2074095</v>
      </c>
      <c r="G18" s="29"/>
      <c r="H18" s="23">
        <f t="shared" si="2"/>
        <v>102.68173190503018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29</v>
      </c>
      <c r="C20" s="36"/>
      <c r="D20" s="37">
        <f>+D18-D16</f>
        <v>-31144</v>
      </c>
      <c r="E20" s="38">
        <f>+D20/+D18*100</f>
        <v>-1.5418386614163093</v>
      </c>
      <c r="F20" s="37">
        <f>+F18-F16</f>
        <v>13004</v>
      </c>
      <c r="G20" s="38">
        <f>+F20/+F18*100</f>
        <v>0.6269722457264494</v>
      </c>
      <c r="H20" s="39"/>
    </row>
    <row r="22" ht="12.75">
      <c r="B22" s="1" t="s">
        <v>10</v>
      </c>
    </row>
    <row r="23" ht="12.75">
      <c r="B23" t="s">
        <v>42</v>
      </c>
    </row>
    <row r="24" ht="12.75">
      <c r="B24" t="s">
        <v>33</v>
      </c>
    </row>
    <row r="25" ht="12.75">
      <c r="B25" t="s">
        <v>35</v>
      </c>
    </row>
    <row r="26" ht="12.75">
      <c r="B26" t="s">
        <v>44</v>
      </c>
    </row>
    <row r="27" ht="12.75">
      <c r="B27" t="s">
        <v>45</v>
      </c>
    </row>
    <row r="30" ht="12.75">
      <c r="B30" s="1" t="s">
        <v>11</v>
      </c>
    </row>
    <row r="32" ht="13.5" thickBot="1">
      <c r="G32" t="s">
        <v>31</v>
      </c>
    </row>
    <row r="33" spans="2:8" ht="12.75">
      <c r="B33" s="65" t="s">
        <v>12</v>
      </c>
      <c r="C33" s="66"/>
      <c r="D33" s="3">
        <v>2013</v>
      </c>
      <c r="E33" s="3" t="s">
        <v>2</v>
      </c>
      <c r="F33" s="3">
        <v>2014</v>
      </c>
      <c r="G33" s="3" t="s">
        <v>2</v>
      </c>
      <c r="H33" s="5" t="s">
        <v>46</v>
      </c>
    </row>
    <row r="34" spans="2:8" ht="13.5" thickBot="1">
      <c r="B34" s="67"/>
      <c r="C34" s="68"/>
      <c r="D34" s="7">
        <v>1</v>
      </c>
      <c r="E34" s="7">
        <v>2</v>
      </c>
      <c r="F34" s="7">
        <v>3</v>
      </c>
      <c r="G34" s="7">
        <v>4</v>
      </c>
      <c r="H34" s="9" t="s">
        <v>4</v>
      </c>
    </row>
    <row r="35" spans="2:8" ht="12.75">
      <c r="B35" s="15"/>
      <c r="C35" s="16"/>
      <c r="D35" s="41"/>
      <c r="E35" s="41"/>
      <c r="F35" s="41"/>
      <c r="G35" s="41"/>
      <c r="H35" s="42"/>
    </row>
    <row r="36" spans="2:8" ht="12.75">
      <c r="B36" s="15" t="s">
        <v>13</v>
      </c>
      <c r="C36" s="16"/>
      <c r="D36" s="22">
        <v>1325767</v>
      </c>
      <c r="E36" s="43">
        <f>+D36/$D$44*100</f>
        <v>86.27375060031314</v>
      </c>
      <c r="F36" s="22">
        <v>1254655</v>
      </c>
      <c r="G36" s="43">
        <f>+F36/$F$44*100</f>
        <v>84.24693085621776</v>
      </c>
      <c r="H36" s="44">
        <f aca="true" t="shared" si="3" ref="H36:H42">+F36/D36*100</f>
        <v>94.63616155780012</v>
      </c>
    </row>
    <row r="37" spans="2:8" ht="12.75">
      <c r="B37" s="20" t="s">
        <v>14</v>
      </c>
      <c r="C37" s="21"/>
      <c r="D37" s="45">
        <v>39540</v>
      </c>
      <c r="E37" s="43">
        <f aca="true" t="shared" si="4" ref="E37:E42">+D37/$D$44*100</f>
        <v>2.57304948662652</v>
      </c>
      <c r="F37" s="45">
        <v>44481</v>
      </c>
      <c r="G37" s="43">
        <f aca="true" t="shared" si="5" ref="G37:G42">+F37/$F$44*100</f>
        <v>2.9867873888960887</v>
      </c>
      <c r="H37" s="44">
        <f t="shared" si="3"/>
        <v>112.49620637329288</v>
      </c>
    </row>
    <row r="38" spans="2:8" ht="12.75">
      <c r="B38" s="20" t="s">
        <v>15</v>
      </c>
      <c r="C38" s="21"/>
      <c r="D38" s="22">
        <v>162265</v>
      </c>
      <c r="E38" s="43">
        <f t="shared" si="4"/>
        <v>10.559329159014979</v>
      </c>
      <c r="F38" s="22">
        <v>186984</v>
      </c>
      <c r="G38" s="43">
        <f t="shared" si="5"/>
        <v>12.555505791806528</v>
      </c>
      <c r="H38" s="44">
        <f t="shared" si="3"/>
        <v>115.23372261424214</v>
      </c>
    </row>
    <row r="39" spans="2:8" ht="12.75">
      <c r="B39" s="20" t="s">
        <v>16</v>
      </c>
      <c r="C39" s="21"/>
      <c r="D39" s="45"/>
      <c r="E39" s="43">
        <f t="shared" si="4"/>
        <v>0</v>
      </c>
      <c r="F39" s="45"/>
      <c r="G39" s="43">
        <f t="shared" si="5"/>
        <v>0</v>
      </c>
      <c r="H39" s="44"/>
    </row>
    <row r="40" spans="2:8" ht="12.75">
      <c r="B40" s="20" t="s">
        <v>17</v>
      </c>
      <c r="C40" s="21"/>
      <c r="D40" s="22">
        <v>7183</v>
      </c>
      <c r="E40" s="43">
        <f t="shared" si="4"/>
        <v>0.467430815944317</v>
      </c>
      <c r="F40" s="22">
        <v>1757</v>
      </c>
      <c r="G40" s="43">
        <f t="shared" si="5"/>
        <v>0.11797813543513921</v>
      </c>
      <c r="H40" s="44">
        <f t="shared" si="3"/>
        <v>24.46053181122094</v>
      </c>
    </row>
    <row r="41" spans="2:8" ht="12.75">
      <c r="B41" s="20" t="s">
        <v>18</v>
      </c>
      <c r="C41" s="21"/>
      <c r="D41" s="22">
        <v>1616</v>
      </c>
      <c r="E41" s="43">
        <f t="shared" si="4"/>
        <v>0.10516054553334486</v>
      </c>
      <c r="F41" s="22">
        <v>1339</v>
      </c>
      <c r="G41" s="43">
        <f t="shared" si="5"/>
        <v>0.0899104856844914</v>
      </c>
      <c r="H41" s="44">
        <f t="shared" si="3"/>
        <v>82.85891089108911</v>
      </c>
    </row>
    <row r="42" spans="2:8" ht="12.75">
      <c r="B42" s="20" t="s">
        <v>19</v>
      </c>
      <c r="C42" s="21"/>
      <c r="D42" s="22">
        <v>327</v>
      </c>
      <c r="E42" s="43">
        <f t="shared" si="4"/>
        <v>0.021279392567700353</v>
      </c>
      <c r="F42" s="22">
        <v>43</v>
      </c>
      <c r="G42" s="43">
        <f t="shared" si="5"/>
        <v>0.00288734195999487</v>
      </c>
      <c r="H42" s="44">
        <f t="shared" si="3"/>
        <v>13.149847094801222</v>
      </c>
    </row>
    <row r="43" spans="2:8" ht="13.5" thickBot="1">
      <c r="B43" s="27"/>
      <c r="C43" s="28"/>
      <c r="D43" s="46"/>
      <c r="E43" s="47"/>
      <c r="F43" s="46"/>
      <c r="G43" s="47"/>
      <c r="H43" s="48" t="s">
        <v>3</v>
      </c>
    </row>
    <row r="44" spans="2:8" ht="13.5" thickBot="1">
      <c r="B44" s="35" t="s">
        <v>20</v>
      </c>
      <c r="C44" s="36"/>
      <c r="D44" s="49">
        <f>SUM(D36:D43)</f>
        <v>1536698</v>
      </c>
      <c r="E44" s="50">
        <f>SUM(E36:E43)</f>
        <v>100</v>
      </c>
      <c r="F44" s="49">
        <f>SUM(F36:F43)</f>
        <v>1489259</v>
      </c>
      <c r="G44" s="50">
        <f>SUM(G36:G43)</f>
        <v>99.99999999999999</v>
      </c>
      <c r="H44" s="51">
        <f>+F44/D44*100</f>
        <v>96.91292628740325</v>
      </c>
    </row>
    <row r="45" spans="2:8" ht="12.75">
      <c r="B45" s="2"/>
      <c r="C45" s="52"/>
      <c r="D45" s="53"/>
      <c r="E45" s="54"/>
      <c r="F45" s="53"/>
      <c r="G45" s="54"/>
      <c r="H45" s="55" t="s">
        <v>3</v>
      </c>
    </row>
    <row r="46" spans="2:8" ht="12.75">
      <c r="B46" s="24" t="s">
        <v>21</v>
      </c>
      <c r="C46" s="25"/>
      <c r="D46" s="22">
        <v>183998</v>
      </c>
      <c r="E46" s="26">
        <f>+D46/$D$54*100</f>
        <v>11.973595332329449</v>
      </c>
      <c r="F46" s="22">
        <v>185417</v>
      </c>
      <c r="G46" s="26">
        <f>+F46/$F$54*100</f>
        <v>12.45028567898532</v>
      </c>
      <c r="H46" s="44">
        <f>+F46/D46*100</f>
        <v>100.77120403482647</v>
      </c>
    </row>
    <row r="47" spans="2:8" ht="12.75">
      <c r="B47" s="24" t="s">
        <v>22</v>
      </c>
      <c r="C47" s="25"/>
      <c r="D47" s="22">
        <v>29418</v>
      </c>
      <c r="E47" s="26">
        <f>+D47/$D$54*100</f>
        <v>1.9143644359529328</v>
      </c>
      <c r="F47" s="22">
        <v>38642</v>
      </c>
      <c r="G47" s="26">
        <f>+F47/$F$54*100</f>
        <v>2.594713209723762</v>
      </c>
      <c r="H47" s="44">
        <f>+F47/D47*100</f>
        <v>131.35495275001702</v>
      </c>
    </row>
    <row r="48" spans="2:8" ht="12.75">
      <c r="B48" s="73" t="s">
        <v>23</v>
      </c>
      <c r="C48" s="74"/>
      <c r="D48" s="60">
        <v>1369329</v>
      </c>
      <c r="E48" s="62">
        <f>+D48/$D$54*100</f>
        <v>89.10853010806288</v>
      </c>
      <c r="F48" s="60">
        <v>1299736</v>
      </c>
      <c r="G48" s="62">
        <f>+F48/$F$54*100</f>
        <v>87.27400673757889</v>
      </c>
      <c r="H48" s="71">
        <f>+F48/D48*100</f>
        <v>94.9177297785996</v>
      </c>
    </row>
    <row r="49" spans="2:8" ht="12.75">
      <c r="B49" s="75"/>
      <c r="C49" s="76"/>
      <c r="D49" s="61"/>
      <c r="E49" s="63"/>
      <c r="F49" s="61"/>
      <c r="G49" s="63"/>
      <c r="H49" s="72"/>
    </row>
    <row r="50" spans="2:8" ht="12.75">
      <c r="B50" s="24" t="s">
        <v>24</v>
      </c>
      <c r="C50" s="25"/>
      <c r="D50" s="22">
        <v>-47673</v>
      </c>
      <c r="E50" s="26">
        <f>+D50/$D$54*100</f>
        <v>-3.102301167828682</v>
      </c>
      <c r="F50" s="22">
        <v>-34669</v>
      </c>
      <c r="G50" s="26">
        <f>+F50/$F$54*100</f>
        <v>-2.3279362421177243</v>
      </c>
      <c r="H50" s="44">
        <f>+F50/D50*100</f>
        <v>72.72250540138023</v>
      </c>
    </row>
    <row r="51" spans="2:8" ht="12.75">
      <c r="B51" s="24" t="s">
        <v>36</v>
      </c>
      <c r="C51" s="25"/>
      <c r="D51" s="22">
        <v>1626</v>
      </c>
      <c r="E51" s="26">
        <f>+D51/$D$54*100</f>
        <v>0.10581129148342745</v>
      </c>
      <c r="F51" s="22">
        <v>133</v>
      </c>
      <c r="G51" s="26">
        <f>+F51/$F$54*100</f>
        <v>0.008930615829751574</v>
      </c>
      <c r="H51" s="44">
        <f>+F51/D51*100</f>
        <v>8.179581795817958</v>
      </c>
    </row>
    <row r="52" spans="2:8" ht="12.75">
      <c r="B52" s="69" t="s">
        <v>26</v>
      </c>
      <c r="C52" s="70"/>
      <c r="D52" s="22"/>
      <c r="E52" s="26">
        <f>+D52/$D$54*100</f>
        <v>0</v>
      </c>
      <c r="F52" s="22"/>
      <c r="G52" s="26">
        <f>+F52/$F$54*100</f>
        <v>0</v>
      </c>
      <c r="H52" s="44"/>
    </row>
    <row r="53" spans="2:8" ht="13.5" thickBot="1">
      <c r="B53" s="6"/>
      <c r="C53" s="40"/>
      <c r="D53" s="56"/>
      <c r="E53" s="57"/>
      <c r="F53" s="56"/>
      <c r="G53" s="57"/>
      <c r="H53" s="58"/>
    </row>
    <row r="54" spans="2:8" ht="13.5" thickBot="1">
      <c r="B54" s="35" t="s">
        <v>30</v>
      </c>
      <c r="C54" s="36"/>
      <c r="D54" s="49">
        <f>SUM(D46:D52)</f>
        <v>1536698</v>
      </c>
      <c r="E54" s="50">
        <f>SUM(E46:E51)</f>
        <v>100.00000000000001</v>
      </c>
      <c r="F54" s="49">
        <f>SUM(F46:F52)</f>
        <v>1489259</v>
      </c>
      <c r="G54" s="50">
        <f>SUM(G46:G52)</f>
        <v>100</v>
      </c>
      <c r="H54" s="51">
        <f>+F54/D54*100</f>
        <v>96.91292628740325</v>
      </c>
    </row>
    <row r="56" ht="12.75">
      <c r="B56" s="1" t="s">
        <v>10</v>
      </c>
    </row>
    <row r="58" ht="12.75">
      <c r="B58" t="s">
        <v>37</v>
      </c>
    </row>
    <row r="59" ht="12.75">
      <c r="B59" t="s">
        <v>43</v>
      </c>
    </row>
    <row r="60" ht="12.75">
      <c r="B60" s="59" t="s">
        <v>38</v>
      </c>
    </row>
    <row r="61" ht="12.75">
      <c r="B61" t="s">
        <v>39</v>
      </c>
    </row>
    <row r="62" spans="2:8" ht="12.75">
      <c r="B62" s="64" t="s">
        <v>34</v>
      </c>
      <c r="C62" s="64"/>
      <c r="D62" s="64"/>
      <c r="E62" s="64"/>
      <c r="F62" s="64"/>
      <c r="G62" s="64"/>
      <c r="H62" s="64"/>
    </row>
    <row r="63" spans="2:8" ht="12.75">
      <c r="B63" s="64" t="s">
        <v>40</v>
      </c>
      <c r="C63" s="64"/>
      <c r="D63" s="64"/>
      <c r="E63" s="64"/>
      <c r="F63" s="64"/>
      <c r="G63" s="64"/>
      <c r="H63" s="64"/>
    </row>
    <row r="64" ht="12.75">
      <c r="E64">
        <v>8</v>
      </c>
    </row>
  </sheetData>
  <sheetProtection/>
  <mergeCells count="11">
    <mergeCell ref="B48:C49"/>
    <mergeCell ref="D48:D49"/>
    <mergeCell ref="E48:E49"/>
    <mergeCell ref="B63:H63"/>
    <mergeCell ref="F48:F49"/>
    <mergeCell ref="B6:C7"/>
    <mergeCell ref="B33:C34"/>
    <mergeCell ref="B52:C52"/>
    <mergeCell ref="G48:G49"/>
    <mergeCell ref="B62:H62"/>
    <mergeCell ref="H48:H49"/>
  </mergeCells>
  <printOptions/>
  <pageMargins left="0.75" right="0.75" top="0.7874015748031497" bottom="0.7874015748031497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2013-03-18T08:10:24Z</cp:lastPrinted>
  <dcterms:created xsi:type="dcterms:W3CDTF">2005-04-05T07:46:45Z</dcterms:created>
  <dcterms:modified xsi:type="dcterms:W3CDTF">2015-05-20T06:13:20Z</dcterms:modified>
  <cp:category/>
  <cp:version/>
  <cp:contentType/>
  <cp:contentStatus/>
</cp:coreProperties>
</file>