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'List1'!$A$1:$H$71</definedName>
  </definedNames>
  <calcPr fullCalcOnLoad="1"/>
</workbook>
</file>

<file path=xl/sharedStrings.xml><?xml version="1.0" encoding="utf-8"?>
<sst xmlns="http://schemas.openxmlformats.org/spreadsheetml/2006/main" count="65" uniqueCount="54">
  <si>
    <t>I. IZKAZ USPEHA</t>
  </si>
  <si>
    <t>Prihodki / odhodki</t>
  </si>
  <si>
    <t>delež v %</t>
  </si>
  <si>
    <t xml:space="preserve"> </t>
  </si>
  <si>
    <t>5=3/1*100</t>
  </si>
  <si>
    <t>1.Stroški  materiala</t>
  </si>
  <si>
    <t>2.Stroški storitev</t>
  </si>
  <si>
    <t>3.Plače</t>
  </si>
  <si>
    <t>4.Amortizacija</t>
  </si>
  <si>
    <t>5.Drugi stroški</t>
  </si>
  <si>
    <t>6.Fin. In izred.odh.</t>
  </si>
  <si>
    <t>Ugotovitve :</t>
  </si>
  <si>
    <t>II. IZKAZ PREMOŽENJA IN VIROV PREMOŽENJA</t>
  </si>
  <si>
    <t xml:space="preserve">        Naziv</t>
  </si>
  <si>
    <t>1.Dolgoroč. sredstva</t>
  </si>
  <si>
    <t>2.Denarna sredstva</t>
  </si>
  <si>
    <t xml:space="preserve">3.Terjatve     </t>
  </si>
  <si>
    <t>4.Finančne naložbe</t>
  </si>
  <si>
    <t>5.Ostala kratkor.sred.</t>
  </si>
  <si>
    <t>6.Zaloge</t>
  </si>
  <si>
    <t>7.Aktivne čas.razmej.</t>
  </si>
  <si>
    <t>8.Sredstva skupaj</t>
  </si>
  <si>
    <t>9.Kratkor.obveznosti</t>
  </si>
  <si>
    <t>10.Pasivne čas.razm.</t>
  </si>
  <si>
    <t>11.Dolgoročne obv.-sred. prejeta v upr.</t>
  </si>
  <si>
    <t>12.Poslovni izid</t>
  </si>
  <si>
    <t xml:space="preserve">INFORMACIJA O  POSLOVANJU OSNOVNE ŠOLE PREŽIHOVEGA </t>
  </si>
  <si>
    <t>7.Skupaj odhodki</t>
  </si>
  <si>
    <t xml:space="preserve">8.Prihodki        </t>
  </si>
  <si>
    <t xml:space="preserve">9.Rezultat        </t>
  </si>
  <si>
    <t>v €</t>
  </si>
  <si>
    <t>2. Sredstva na kontu pasivne časovne razmejitve so sredstva učbeniškega sklada,</t>
  </si>
  <si>
    <t>ZPIZ-invalidnine, ZZZS-boleznine, Zavod za zaposlovanje-plače december ter izstavljeni računi</t>
  </si>
  <si>
    <t>za mesec december.</t>
  </si>
  <si>
    <t xml:space="preserve">4. Sredstva aktivnih časovnih razmejitev zajemajo naročnino za Amis, naročnino za IKS (Zveza </t>
  </si>
  <si>
    <t>2. Sredstva amortizacije obsegajo stroške nabave drobnega inventarja do višine 100 €,</t>
  </si>
  <si>
    <t xml:space="preserve"> stoške nabave drobnega inventarja od 100 do 500 €, nabavo knjig  ter učbenikov.</t>
  </si>
  <si>
    <t>računovodij, finančnikov in revizorjev Slovenije), naročnino na revijo Kekec in Zmajček.</t>
  </si>
  <si>
    <t>3. Ostala kratkoročna sredstva vsebujejo sredstva zahtevkov do Zavarovalnice Triglav.</t>
  </si>
  <si>
    <t>1. Terjatve zajemajo terjatve do Ministrstva za izobraževanje, znanost in šport, Občine Ravne,</t>
  </si>
  <si>
    <t>sredstva Ministrstva za šolstvo-prehrana, sredstva šolskega sklada ter likovni material.</t>
  </si>
  <si>
    <t>Kad ter povračila stroškov v zvezi z plačo.</t>
  </si>
  <si>
    <t>VORANCA ZA LETO 2014</t>
  </si>
  <si>
    <t>5. Obveznosti zajemajo neplačane račune za december z valuto 2015, obveznosti za plačo, premije</t>
  </si>
  <si>
    <t xml:space="preserve">5. Aktiva in pasiva sta se povečali zaradi povečanja vrednosti nepremičnin-investicija </t>
  </si>
  <si>
    <t>Energetska sanacija objekta OŠ Prežihovega Voranca v višini 583.329 €.</t>
  </si>
  <si>
    <t>1. Javni zavod je končal leto s 29.966 € presežka prihodkov nad odhodki.</t>
  </si>
  <si>
    <t xml:space="preserve">3. Vzrok za pozitiven poslovni izid je v nakazilu prvega obroka razlike v plačah zaradi odprave </t>
  </si>
  <si>
    <t>3/4 plačnih nesorazmerij v osnovnih plačah javnih uslužbencev.</t>
  </si>
  <si>
    <t>Indeks</t>
  </si>
  <si>
    <t>13.Viri sredstev</t>
  </si>
  <si>
    <t>4. Stroški storitev so se povečali zaradi višjih stroškov sprotnega vzdrževanja opreme, tekočega</t>
  </si>
  <si>
    <t xml:space="preserve">vzdrževanja komunikacijske opreme in računalnikov, storitve pralnice, storitev komunikacij in </t>
  </si>
  <si>
    <t>komunalnih storitev, strokovnih izobraževanj-kotizacij ter višjih stroškov zavarovalnih premij.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</si>
</sst>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-* #,##0\ _S_I_T_-;\-* #,##0\ _S_I_T_-;_-* &quot;-&quot;??\ _S_I_T_-;_-@_-"/>
    <numFmt numFmtId="173" formatCode="_-* #,##0.0\ _S_I_T_-;\-* #,##0.0\ _S_I_T_-;_-* &quot;-&quot;??\ _S_I_T_-;_-@_-"/>
  </numFmts>
  <fonts count="3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21" borderId="8" applyNumberFormat="0" applyAlignment="0" applyProtection="0"/>
    <xf numFmtId="0" fontId="34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2" fontId="0" fillId="0" borderId="25" xfId="57" applyNumberFormat="1" applyFont="1" applyBorder="1" applyAlignment="1">
      <alignment/>
    </xf>
    <xf numFmtId="173" fontId="0" fillId="0" borderId="26" xfId="57" applyNumberFormat="1" applyFont="1" applyBorder="1" applyAlignment="1">
      <alignment/>
    </xf>
    <xf numFmtId="173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2" fontId="0" fillId="0" borderId="30" xfId="57" applyNumberFormat="1" applyFont="1" applyBorder="1" applyAlignment="1">
      <alignment/>
    </xf>
    <xf numFmtId="173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173" fontId="0" fillId="0" borderId="30" xfId="57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72" fontId="0" fillId="0" borderId="35" xfId="57" applyNumberFormat="1" applyFont="1" applyBorder="1" applyAlignment="1">
      <alignment/>
    </xf>
    <xf numFmtId="173" fontId="0" fillId="0" borderId="35" xfId="57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72" fontId="0" fillId="0" borderId="15" xfId="57" applyNumberFormat="1" applyFont="1" applyBorder="1" applyAlignment="1">
      <alignment/>
    </xf>
    <xf numFmtId="172" fontId="0" fillId="0" borderId="16" xfId="57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2" fontId="1" fillId="0" borderId="40" xfId="0" applyNumberFormat="1" applyFont="1" applyBorder="1" applyAlignment="1">
      <alignment/>
    </xf>
    <xf numFmtId="173" fontId="0" fillId="0" borderId="41" xfId="57" applyNumberFormat="1" applyFont="1" applyBorder="1" applyAlignment="1">
      <alignment/>
    </xf>
    <xf numFmtId="17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173" fontId="0" fillId="0" borderId="25" xfId="57" applyNumberFormat="1" applyFont="1" applyBorder="1" applyAlignment="1">
      <alignment/>
    </xf>
    <xf numFmtId="173" fontId="0" fillId="0" borderId="31" xfId="57" applyNumberFormat="1" applyFont="1" applyBorder="1" applyAlignment="1">
      <alignment/>
    </xf>
    <xf numFmtId="172" fontId="0" fillId="0" borderId="30" xfId="57" applyNumberFormat="1" applyFont="1" applyBorder="1" applyAlignment="1">
      <alignment/>
    </xf>
    <xf numFmtId="172" fontId="0" fillId="0" borderId="44" xfId="57" applyNumberFormat="1" applyFont="1" applyBorder="1" applyAlignment="1">
      <alignment/>
    </xf>
    <xf numFmtId="173" fontId="0" fillId="0" borderId="44" xfId="57" applyNumberFormat="1" applyFont="1" applyBorder="1" applyAlignment="1">
      <alignment/>
    </xf>
    <xf numFmtId="173" fontId="0" fillId="0" borderId="45" xfId="57" applyNumberFormat="1" applyFont="1" applyBorder="1" applyAlignment="1">
      <alignment/>
    </xf>
    <xf numFmtId="172" fontId="0" fillId="0" borderId="40" xfId="57" applyNumberFormat="1" applyFont="1" applyBorder="1" applyAlignment="1">
      <alignment/>
    </xf>
    <xf numFmtId="173" fontId="0" fillId="0" borderId="40" xfId="57" applyNumberFormat="1" applyFont="1" applyBorder="1" applyAlignment="1">
      <alignment/>
    </xf>
    <xf numFmtId="173" fontId="0" fillId="0" borderId="42" xfId="57" applyNumberFormat="1" applyFont="1" applyBorder="1" applyAlignment="1">
      <alignment/>
    </xf>
    <xf numFmtId="0" fontId="0" fillId="0" borderId="46" xfId="0" applyBorder="1" applyAlignment="1">
      <alignment/>
    </xf>
    <xf numFmtId="172" fontId="0" fillId="0" borderId="11" xfId="57" applyNumberFormat="1" applyFont="1" applyBorder="1" applyAlignment="1">
      <alignment/>
    </xf>
    <xf numFmtId="173" fontId="0" fillId="0" borderId="11" xfId="57" applyNumberFormat="1" applyFont="1" applyBorder="1" applyAlignment="1">
      <alignment/>
    </xf>
    <xf numFmtId="173" fontId="0" fillId="0" borderId="13" xfId="57" applyNumberFormat="1" applyFont="1" applyBorder="1" applyAlignment="1">
      <alignment/>
    </xf>
    <xf numFmtId="172" fontId="0" fillId="0" borderId="47" xfId="57" applyNumberFormat="1" applyFont="1" applyBorder="1" applyAlignment="1">
      <alignment/>
    </xf>
    <xf numFmtId="173" fontId="0" fillId="0" borderId="47" xfId="57" applyNumberFormat="1" applyFont="1" applyBorder="1" applyAlignment="1">
      <alignment/>
    </xf>
    <xf numFmtId="173" fontId="0" fillId="0" borderId="48" xfId="57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3" fontId="0" fillId="0" borderId="44" xfId="57" applyNumberFormat="1" applyFont="1" applyBorder="1" applyAlignment="1">
      <alignment/>
    </xf>
    <xf numFmtId="0" fontId="0" fillId="0" borderId="25" xfId="0" applyBorder="1" applyAlignment="1">
      <alignment/>
    </xf>
    <xf numFmtId="173" fontId="0" fillId="0" borderId="45" xfId="57" applyNumberFormat="1" applyFont="1" applyBorder="1" applyAlignment="1">
      <alignment/>
    </xf>
    <xf numFmtId="173" fontId="0" fillId="0" borderId="27" xfId="57" applyNumberFormat="1" applyFont="1" applyBorder="1" applyAlignment="1">
      <alignment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172" fontId="0" fillId="0" borderId="44" xfId="57" applyNumberFormat="1" applyFont="1" applyBorder="1" applyAlignment="1">
      <alignment/>
    </xf>
    <xf numFmtId="172" fontId="0" fillId="0" borderId="25" xfId="57" applyNumberFormat="1" applyFon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1"/>
  <sheetViews>
    <sheetView tabSelected="1" zoomScalePageLayoutView="0" workbookViewId="0" topLeftCell="A28">
      <selection activeCell="B32" sqref="B32"/>
    </sheetView>
  </sheetViews>
  <sheetFormatPr defaultColWidth="9.00390625" defaultRowHeight="12.75"/>
  <cols>
    <col min="3" max="3" width="9.875" style="0" customWidth="1"/>
    <col min="4" max="4" width="15.25390625" style="0" customWidth="1"/>
    <col min="5" max="5" width="10.375" style="0" customWidth="1"/>
    <col min="6" max="6" width="15.25390625" style="0" customWidth="1"/>
    <col min="7" max="7" width="10.25390625" style="0" customWidth="1"/>
    <col min="8" max="8" width="12.625" style="0" bestFit="1" customWidth="1"/>
  </cols>
  <sheetData>
    <row r="1" spans="2:8" ht="12.75">
      <c r="B1" s="1"/>
      <c r="C1" s="1" t="s">
        <v>26</v>
      </c>
      <c r="D1" s="1"/>
      <c r="E1" s="1"/>
      <c r="F1" s="1"/>
      <c r="G1" s="1"/>
      <c r="H1" s="1"/>
    </row>
    <row r="2" spans="2:8" ht="12.75">
      <c r="B2" s="1"/>
      <c r="C2" s="1" t="s">
        <v>42</v>
      </c>
      <c r="D2" s="1"/>
      <c r="E2" s="1"/>
      <c r="F2" s="1"/>
      <c r="G2" s="1"/>
      <c r="H2" s="1"/>
    </row>
    <row r="3" spans="2:8" ht="12.75">
      <c r="B3" s="1"/>
      <c r="C3" s="1"/>
      <c r="D3" s="1"/>
      <c r="E3" s="1"/>
      <c r="F3" s="1"/>
      <c r="G3" s="1"/>
      <c r="H3" s="1"/>
    </row>
    <row r="4" spans="2:8" ht="12.75">
      <c r="B4" s="1" t="s">
        <v>0</v>
      </c>
      <c r="C4" s="1"/>
      <c r="D4" s="1"/>
      <c r="E4" s="1"/>
      <c r="F4" s="1"/>
      <c r="G4" s="1"/>
      <c r="H4" s="1"/>
    </row>
    <row r="5" ht="13.5" thickBot="1">
      <c r="G5" t="s">
        <v>30</v>
      </c>
    </row>
    <row r="6" spans="2:8" ht="12.75">
      <c r="B6" s="62" t="s">
        <v>1</v>
      </c>
      <c r="C6" s="63"/>
      <c r="D6" s="3">
        <v>2013</v>
      </c>
      <c r="E6" s="4" t="s">
        <v>2</v>
      </c>
      <c r="F6" s="3">
        <v>2014</v>
      </c>
      <c r="G6" s="4" t="s">
        <v>2</v>
      </c>
      <c r="H6" s="5" t="s">
        <v>49</v>
      </c>
    </row>
    <row r="7" spans="2:8" ht="13.5" thickBot="1">
      <c r="B7" s="64"/>
      <c r="C7" s="65"/>
      <c r="D7" s="7">
        <v>1</v>
      </c>
      <c r="E7" s="8">
        <v>2</v>
      </c>
      <c r="F7" s="7">
        <v>3</v>
      </c>
      <c r="G7" s="8">
        <v>4</v>
      </c>
      <c r="H7" s="9" t="s">
        <v>4</v>
      </c>
    </row>
    <row r="8" spans="2:8" ht="12.75">
      <c r="B8" s="10"/>
      <c r="C8" s="11"/>
      <c r="D8" s="12" t="s">
        <v>3</v>
      </c>
      <c r="E8" s="13"/>
      <c r="F8" s="12" t="s">
        <v>3</v>
      </c>
      <c r="G8" s="12"/>
      <c r="H8" s="14"/>
    </row>
    <row r="9" spans="2:8" ht="12.75">
      <c r="B9" s="15" t="s">
        <v>5</v>
      </c>
      <c r="C9" s="16"/>
      <c r="D9" s="17">
        <v>256719</v>
      </c>
      <c r="E9" s="18">
        <f aca="true" t="shared" si="0" ref="E9:E14">+D9/$D$16*100</f>
        <v>13.354331773622597</v>
      </c>
      <c r="F9" s="17">
        <v>229805</v>
      </c>
      <c r="G9" s="18">
        <f aca="true" t="shared" si="1" ref="G9:G14">+F9/$F$16*100</f>
        <v>12.305982837329479</v>
      </c>
      <c r="H9" s="19">
        <f>+F9/D9*100</f>
        <v>89.51616358742439</v>
      </c>
    </row>
    <row r="10" spans="2:8" ht="12.75">
      <c r="B10" s="20" t="s">
        <v>6</v>
      </c>
      <c r="C10" s="21"/>
      <c r="D10" s="22">
        <v>144429</v>
      </c>
      <c r="E10" s="18">
        <f t="shared" si="0"/>
        <v>7.513089345675769</v>
      </c>
      <c r="F10" s="22">
        <v>159864</v>
      </c>
      <c r="G10" s="18">
        <f t="shared" si="1"/>
        <v>8.560665086951284</v>
      </c>
      <c r="H10" s="23">
        <f aca="true" t="shared" si="2" ref="H10:H18">+F10/D10*100</f>
        <v>110.68691190827326</v>
      </c>
    </row>
    <row r="11" spans="2:8" ht="12.75">
      <c r="B11" s="20" t="s">
        <v>7</v>
      </c>
      <c r="C11" s="21"/>
      <c r="D11" s="22">
        <v>1488406</v>
      </c>
      <c r="E11" s="18">
        <f t="shared" si="0"/>
        <v>77.42577502191311</v>
      </c>
      <c r="F11" s="22">
        <v>1454738</v>
      </c>
      <c r="G11" s="18">
        <f t="shared" si="1"/>
        <v>77.90074567921069</v>
      </c>
      <c r="H11" s="23">
        <f>+F11/D11*100</f>
        <v>97.73798278157976</v>
      </c>
    </row>
    <row r="12" spans="2:8" ht="12.75">
      <c r="B12" s="24" t="s">
        <v>8</v>
      </c>
      <c r="C12" s="25"/>
      <c r="D12" s="22">
        <v>26346</v>
      </c>
      <c r="E12" s="26">
        <f t="shared" si="0"/>
        <v>1.3704993588626508</v>
      </c>
      <c r="F12" s="22">
        <v>16958</v>
      </c>
      <c r="G12" s="26">
        <f t="shared" si="1"/>
        <v>0.908095371969423</v>
      </c>
      <c r="H12" s="23">
        <f>+F12/D12*100</f>
        <v>64.36650724967737</v>
      </c>
    </row>
    <row r="13" spans="2:8" ht="12.75">
      <c r="B13" s="20" t="s">
        <v>9</v>
      </c>
      <c r="C13" s="21"/>
      <c r="D13" s="22">
        <v>6432</v>
      </c>
      <c r="E13" s="18">
        <f t="shared" si="0"/>
        <v>0.334587864427411</v>
      </c>
      <c r="F13" s="22">
        <v>6059</v>
      </c>
      <c r="G13" s="18">
        <f t="shared" si="1"/>
        <v>0.3244574748651218</v>
      </c>
      <c r="H13" s="23">
        <f t="shared" si="2"/>
        <v>94.20087064676616</v>
      </c>
    </row>
    <row r="14" spans="2:8" ht="12.75">
      <c r="B14" s="27" t="s">
        <v>10</v>
      </c>
      <c r="C14" s="28"/>
      <c r="D14" s="22">
        <v>33</v>
      </c>
      <c r="E14" s="18">
        <f t="shared" si="0"/>
        <v>0.0017166354984615305</v>
      </c>
      <c r="F14" s="22">
        <v>1</v>
      </c>
      <c r="G14" s="18">
        <f t="shared" si="1"/>
        <v>5.354967401635943E-05</v>
      </c>
      <c r="H14" s="23">
        <f t="shared" si="2"/>
        <v>3.0303030303030303</v>
      </c>
    </row>
    <row r="15" spans="2:8" ht="12.75">
      <c r="B15" s="27"/>
      <c r="C15" s="28"/>
      <c r="D15" s="22"/>
      <c r="E15" s="29"/>
      <c r="F15" s="22"/>
      <c r="G15" s="29"/>
      <c r="H15" s="23" t="s">
        <v>3</v>
      </c>
    </row>
    <row r="16" spans="2:8" ht="12.75">
      <c r="B16" s="20" t="s">
        <v>27</v>
      </c>
      <c r="C16" s="21"/>
      <c r="D16" s="22">
        <f>SUM(D9:D15)</f>
        <v>1922365</v>
      </c>
      <c r="E16" s="22">
        <f>SUM(E9:E15)</f>
        <v>100</v>
      </c>
      <c r="F16" s="22">
        <f>SUM(F9:F15)</f>
        <v>1867425</v>
      </c>
      <c r="G16" s="30">
        <f>SUM(G9:G14)</f>
        <v>100.00000000000003</v>
      </c>
      <c r="H16" s="23">
        <f t="shared" si="2"/>
        <v>97.1420619913492</v>
      </c>
    </row>
    <row r="17" spans="2:8" ht="12.75">
      <c r="B17" s="15"/>
      <c r="C17" s="16"/>
      <c r="D17" s="22"/>
      <c r="E17" s="29"/>
      <c r="F17" s="22"/>
      <c r="G17" s="29"/>
      <c r="H17" s="23"/>
    </row>
    <row r="18" spans="2:8" ht="12.75">
      <c r="B18" s="27" t="s">
        <v>28</v>
      </c>
      <c r="C18" s="28"/>
      <c r="D18" s="22">
        <v>1908749</v>
      </c>
      <c r="E18" s="29"/>
      <c r="F18" s="22">
        <v>1897391</v>
      </c>
      <c r="G18" s="29"/>
      <c r="H18" s="23">
        <f t="shared" si="2"/>
        <v>99.40495057233821</v>
      </c>
    </row>
    <row r="19" spans="2:8" ht="13.5" thickBot="1">
      <c r="B19" s="31"/>
      <c r="C19" s="32"/>
      <c r="D19" s="33"/>
      <c r="E19" s="34"/>
      <c r="F19" s="33"/>
      <c r="G19" s="34"/>
      <c r="H19" s="9"/>
    </row>
    <row r="20" spans="2:8" ht="13.5" thickBot="1">
      <c r="B20" s="35" t="s">
        <v>29</v>
      </c>
      <c r="C20" s="36"/>
      <c r="D20" s="37">
        <f>+D18-D16</f>
        <v>-13616</v>
      </c>
      <c r="E20" s="38">
        <f>+D20/+D18*100</f>
        <v>-0.7133468046348681</v>
      </c>
      <c r="F20" s="37">
        <f>+F18-F16</f>
        <v>29966</v>
      </c>
      <c r="G20" s="38">
        <f>+F20/+F18*100</f>
        <v>1.5793265594703465</v>
      </c>
      <c r="H20" s="39"/>
    </row>
    <row r="22" ht="12.75">
      <c r="B22" s="1" t="s">
        <v>11</v>
      </c>
    </row>
    <row r="24" ht="12.75">
      <c r="B24" t="s">
        <v>46</v>
      </c>
    </row>
    <row r="25" ht="12.75">
      <c r="B25" t="s">
        <v>35</v>
      </c>
    </row>
    <row r="26" ht="12.75">
      <c r="B26" t="s">
        <v>36</v>
      </c>
    </row>
    <row r="27" ht="12.75">
      <c r="B27" t="s">
        <v>47</v>
      </c>
    </row>
    <row r="28" ht="12.75">
      <c r="B28" t="s">
        <v>48</v>
      </c>
    </row>
    <row r="29" ht="12.75">
      <c r="B29" t="s">
        <v>51</v>
      </c>
    </row>
    <row r="30" ht="12.75">
      <c r="B30" t="s">
        <v>52</v>
      </c>
    </row>
    <row r="31" ht="12.75">
      <c r="B31" t="s">
        <v>53</v>
      </c>
    </row>
    <row r="33" ht="12.75">
      <c r="B33" s="1" t="s">
        <v>12</v>
      </c>
    </row>
    <row r="35" ht="13.5" thickBot="1">
      <c r="G35" t="s">
        <v>30</v>
      </c>
    </row>
    <row r="36" spans="2:8" ht="12.75">
      <c r="B36" s="62" t="s">
        <v>13</v>
      </c>
      <c r="C36" s="63"/>
      <c r="D36" s="3">
        <v>2013</v>
      </c>
      <c r="E36" s="3" t="s">
        <v>2</v>
      </c>
      <c r="F36" s="3">
        <v>2014</v>
      </c>
      <c r="G36" s="3" t="s">
        <v>2</v>
      </c>
      <c r="H36" s="5" t="s">
        <v>49</v>
      </c>
    </row>
    <row r="37" spans="2:8" ht="13.5" thickBot="1">
      <c r="B37" s="64"/>
      <c r="C37" s="65"/>
      <c r="D37" s="7">
        <v>1</v>
      </c>
      <c r="E37" s="7">
        <v>2</v>
      </c>
      <c r="F37" s="7">
        <v>3</v>
      </c>
      <c r="G37" s="7">
        <v>4</v>
      </c>
      <c r="H37" s="9" t="s">
        <v>4</v>
      </c>
    </row>
    <row r="38" spans="2:8" ht="12.75">
      <c r="B38" s="15"/>
      <c r="C38" s="16"/>
      <c r="D38" s="41"/>
      <c r="E38" s="41"/>
      <c r="F38" s="41"/>
      <c r="G38" s="41"/>
      <c r="H38" s="42"/>
    </row>
    <row r="39" spans="2:8" ht="12.75">
      <c r="B39" s="15" t="s">
        <v>14</v>
      </c>
      <c r="C39" s="16"/>
      <c r="D39" s="22">
        <v>1955743</v>
      </c>
      <c r="E39" s="43">
        <f>+D39/$D$47*100</f>
        <v>89.50514905297882</v>
      </c>
      <c r="F39" s="22">
        <v>2432930</v>
      </c>
      <c r="G39" s="43">
        <f>+F39/$F$47*100</f>
        <v>90.9573527470995</v>
      </c>
      <c r="H39" s="44">
        <f aca="true" t="shared" si="3" ref="H39:H45">+F39/D39*100</f>
        <v>124.39926922913696</v>
      </c>
    </row>
    <row r="40" spans="2:8" ht="12.75">
      <c r="B40" s="20" t="s">
        <v>15</v>
      </c>
      <c r="C40" s="21"/>
      <c r="D40" s="45">
        <v>85708</v>
      </c>
      <c r="E40" s="43">
        <f aca="true" t="shared" si="4" ref="E40:E45">+D40/$D$47*100</f>
        <v>3.922451628374847</v>
      </c>
      <c r="F40" s="45">
        <v>81233</v>
      </c>
      <c r="G40" s="43">
        <f aca="true" t="shared" si="5" ref="G40:G45">+F40/$F$47*100</f>
        <v>3.0369713208785845</v>
      </c>
      <c r="H40" s="44">
        <f t="shared" si="3"/>
        <v>94.77878377747702</v>
      </c>
    </row>
    <row r="41" spans="2:8" ht="12.75">
      <c r="B41" s="20" t="s">
        <v>16</v>
      </c>
      <c r="C41" s="21"/>
      <c r="D41" s="22">
        <v>135696</v>
      </c>
      <c r="E41" s="43">
        <f t="shared" si="4"/>
        <v>6.21016703416196</v>
      </c>
      <c r="F41" s="22">
        <v>143631</v>
      </c>
      <c r="G41" s="43">
        <f t="shared" si="5"/>
        <v>5.369778634164834</v>
      </c>
      <c r="H41" s="44">
        <f t="shared" si="3"/>
        <v>105.84762999646269</v>
      </c>
    </row>
    <row r="42" spans="2:8" ht="12.75">
      <c r="B42" s="20" t="s">
        <v>17</v>
      </c>
      <c r="C42" s="21"/>
      <c r="D42" s="45">
        <v>1422</v>
      </c>
      <c r="E42" s="43">
        <f t="shared" si="4"/>
        <v>0.06507824491936613</v>
      </c>
      <c r="F42" s="45"/>
      <c r="G42" s="43">
        <f t="shared" si="5"/>
        <v>0</v>
      </c>
      <c r="H42" s="44">
        <f t="shared" si="3"/>
        <v>0</v>
      </c>
    </row>
    <row r="43" spans="2:8" ht="12.75">
      <c r="B43" s="20" t="s">
        <v>18</v>
      </c>
      <c r="C43" s="21"/>
      <c r="D43" s="22">
        <v>2049</v>
      </c>
      <c r="E43" s="43">
        <f t="shared" si="4"/>
        <v>0.09377308286904446</v>
      </c>
      <c r="F43" s="22">
        <v>12357</v>
      </c>
      <c r="G43" s="43">
        <f t="shared" si="5"/>
        <v>0.4619779475348278</v>
      </c>
      <c r="H43" s="44">
        <f t="shared" si="3"/>
        <v>603.0746705710103</v>
      </c>
    </row>
    <row r="44" spans="2:8" ht="12.75">
      <c r="B44" s="20" t="s">
        <v>19</v>
      </c>
      <c r="C44" s="21"/>
      <c r="D44" s="22">
        <v>1510</v>
      </c>
      <c r="E44" s="43">
        <f t="shared" si="4"/>
        <v>0.06910559059651397</v>
      </c>
      <c r="F44" s="22">
        <v>1820</v>
      </c>
      <c r="G44" s="43">
        <f t="shared" si="5"/>
        <v>0.06804239415014862</v>
      </c>
      <c r="H44" s="44">
        <f t="shared" si="3"/>
        <v>120.52980132450331</v>
      </c>
    </row>
    <row r="45" spans="2:8" ht="12.75">
      <c r="B45" s="20" t="s">
        <v>20</v>
      </c>
      <c r="C45" s="21"/>
      <c r="D45" s="22">
        <v>2934</v>
      </c>
      <c r="E45" s="43">
        <f t="shared" si="4"/>
        <v>0.13427536609945165</v>
      </c>
      <c r="F45" s="22">
        <v>2832</v>
      </c>
      <c r="G45" s="43">
        <f t="shared" si="5"/>
        <v>0.1058769561720994</v>
      </c>
      <c r="H45" s="44">
        <f t="shared" si="3"/>
        <v>96.52351738241309</v>
      </c>
    </row>
    <row r="46" spans="2:8" ht="13.5" thickBot="1">
      <c r="B46" s="27"/>
      <c r="C46" s="28"/>
      <c r="D46" s="46"/>
      <c r="E46" s="47"/>
      <c r="F46" s="46"/>
      <c r="G46" s="47"/>
      <c r="H46" s="48" t="s">
        <v>3</v>
      </c>
    </row>
    <row r="47" spans="2:8" ht="13.5" thickBot="1">
      <c r="B47" s="35" t="s">
        <v>21</v>
      </c>
      <c r="C47" s="36"/>
      <c r="D47" s="49">
        <f>SUM(D39:D46)</f>
        <v>2185062</v>
      </c>
      <c r="E47" s="50">
        <f>SUM(E39:E46)</f>
        <v>99.99999999999999</v>
      </c>
      <c r="F47" s="49">
        <f>SUM(F39:F46)</f>
        <v>2674803</v>
      </c>
      <c r="G47" s="50">
        <f>SUM(G39:G46)</f>
        <v>100</v>
      </c>
      <c r="H47" s="51">
        <f>+F47/D47*100</f>
        <v>122.41313976445521</v>
      </c>
    </row>
    <row r="48" spans="2:8" ht="12.75">
      <c r="B48" s="2"/>
      <c r="C48" s="52"/>
      <c r="D48" s="53"/>
      <c r="E48" s="54"/>
      <c r="F48" s="53"/>
      <c r="G48" s="54"/>
      <c r="H48" s="55" t="s">
        <v>3</v>
      </c>
    </row>
    <row r="49" spans="2:8" ht="12.75">
      <c r="B49" s="24" t="s">
        <v>22</v>
      </c>
      <c r="C49" s="25"/>
      <c r="D49" s="22">
        <v>194505</v>
      </c>
      <c r="E49" s="26">
        <f>+D49/$D$55*100</f>
        <v>8.901578078791356</v>
      </c>
      <c r="F49" s="22">
        <v>178945</v>
      </c>
      <c r="G49" s="26">
        <f>+F49/$F$55*100</f>
        <v>6.690025396262827</v>
      </c>
      <c r="H49" s="44">
        <f>+F49/D49*100</f>
        <v>92.00020565024035</v>
      </c>
    </row>
    <row r="50" spans="2:8" ht="12.75">
      <c r="B50" s="24" t="s">
        <v>23</v>
      </c>
      <c r="C50" s="25"/>
      <c r="D50" s="22">
        <v>14439</v>
      </c>
      <c r="E50" s="26">
        <f>+D50/$D$55*100</f>
        <v>0.660805048094745</v>
      </c>
      <c r="F50" s="22">
        <v>12587</v>
      </c>
      <c r="G50" s="26">
        <f>+F50/$F$55*100</f>
        <v>0.4705767116307257</v>
      </c>
      <c r="H50" s="44">
        <f>+F50/D50*100</f>
        <v>87.17362698247801</v>
      </c>
    </row>
    <row r="51" spans="2:8" ht="12.75">
      <c r="B51" s="70" t="s">
        <v>24</v>
      </c>
      <c r="C51" s="71"/>
      <c r="D51" s="74">
        <v>1955743</v>
      </c>
      <c r="E51" s="66">
        <f>+D51/$D$55*100</f>
        <v>89.50514905297882</v>
      </c>
      <c r="F51" s="74">
        <v>2432930</v>
      </c>
      <c r="G51" s="66">
        <f>+F51/$F$55*100</f>
        <v>90.9573527470995</v>
      </c>
      <c r="H51" s="68">
        <f>+F51/D51*100</f>
        <v>124.39926922913696</v>
      </c>
    </row>
    <row r="52" spans="2:8" ht="12.75">
      <c r="B52" s="72"/>
      <c r="C52" s="73"/>
      <c r="D52" s="75"/>
      <c r="E52" s="67"/>
      <c r="F52" s="75"/>
      <c r="G52" s="67"/>
      <c r="H52" s="69"/>
    </row>
    <row r="53" spans="2:8" ht="12.75">
      <c r="B53" s="24" t="s">
        <v>25</v>
      </c>
      <c r="C53" s="25"/>
      <c r="D53" s="22">
        <v>20375</v>
      </c>
      <c r="E53" s="26">
        <f>+D53/$D$55*100</f>
        <v>0.9324678201350809</v>
      </c>
      <c r="F53" s="22">
        <v>50341</v>
      </c>
      <c r="G53" s="26">
        <f>+F53/$F$55*100</f>
        <v>1.8820451450069406</v>
      </c>
      <c r="H53" s="44">
        <f>+F53/D53*100</f>
        <v>247.0723926380368</v>
      </c>
    </row>
    <row r="54" spans="2:8" ht="13.5" thickBot="1">
      <c r="B54" s="6"/>
      <c r="C54" s="40"/>
      <c r="D54" s="56"/>
      <c r="E54" s="57"/>
      <c r="F54" s="56"/>
      <c r="G54" s="57"/>
      <c r="H54" s="58"/>
    </row>
    <row r="55" spans="2:8" ht="13.5" thickBot="1">
      <c r="B55" s="35" t="s">
        <v>50</v>
      </c>
      <c r="C55" s="36"/>
      <c r="D55" s="49">
        <f>SUM(D49:D53)</f>
        <v>2185062</v>
      </c>
      <c r="E55" s="50">
        <f>SUM(E49:E53)</f>
        <v>100.00000000000001</v>
      </c>
      <c r="F55" s="49">
        <f>SUM(F49:F53)</f>
        <v>2674803</v>
      </c>
      <c r="G55" s="50">
        <f>SUM(G49:G53)</f>
        <v>100</v>
      </c>
      <c r="H55" s="51">
        <f>+F55/D55*100</f>
        <v>122.41313976445521</v>
      </c>
    </row>
    <row r="57" ht="12.75">
      <c r="B57" s="1" t="s">
        <v>11</v>
      </c>
    </row>
    <row r="59" ht="12.75">
      <c r="B59" t="s">
        <v>39</v>
      </c>
    </row>
    <row r="60" ht="12.75">
      <c r="B60" t="s">
        <v>32</v>
      </c>
    </row>
    <row r="61" ht="12.75">
      <c r="B61" s="60" t="s">
        <v>33</v>
      </c>
    </row>
    <row r="62" ht="12.75">
      <c r="B62" s="59" t="s">
        <v>31</v>
      </c>
    </row>
    <row r="63" ht="12.75" customHeight="1">
      <c r="B63" s="60" t="s">
        <v>40</v>
      </c>
    </row>
    <row r="64" spans="2:8" ht="12.75">
      <c r="B64" s="60" t="s">
        <v>38</v>
      </c>
      <c r="C64" s="61"/>
      <c r="D64" s="61"/>
      <c r="E64" s="61"/>
      <c r="F64" s="61"/>
      <c r="G64" s="61"/>
      <c r="H64" s="61"/>
    </row>
    <row r="65" ht="12.75">
      <c r="B65" s="60" t="s">
        <v>34</v>
      </c>
    </row>
    <row r="66" ht="12.75">
      <c r="B66" s="60" t="s">
        <v>37</v>
      </c>
    </row>
    <row r="67" ht="12.75">
      <c r="B67" s="60" t="s">
        <v>43</v>
      </c>
    </row>
    <row r="68" ht="12.75">
      <c r="B68" s="60" t="s">
        <v>41</v>
      </c>
    </row>
    <row r="69" ht="12.75">
      <c r="B69" s="60" t="s">
        <v>44</v>
      </c>
    </row>
    <row r="70" ht="12.75">
      <c r="B70" s="60" t="s">
        <v>45</v>
      </c>
    </row>
    <row r="71" ht="12.75">
      <c r="E71">
        <v>9</v>
      </c>
    </row>
  </sheetData>
  <sheetProtection/>
  <mergeCells count="8">
    <mergeCell ref="B6:C7"/>
    <mergeCell ref="G51:G52"/>
    <mergeCell ref="H51:H52"/>
    <mergeCell ref="B51:C52"/>
    <mergeCell ref="D51:D52"/>
    <mergeCell ref="E51:E52"/>
    <mergeCell ref="F51:F52"/>
    <mergeCell ref="B36:C37"/>
  </mergeCells>
  <printOptions/>
  <pageMargins left="0.75" right="0.75" top="1" bottom="1" header="0" footer="0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RAVNE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KRAJEVNE SKUPNOSTI</dc:creator>
  <cp:keywords/>
  <dc:description/>
  <cp:lastModifiedBy>USER</cp:lastModifiedBy>
  <cp:lastPrinted>2015-05-20T06:37:38Z</cp:lastPrinted>
  <dcterms:created xsi:type="dcterms:W3CDTF">2005-04-06T07:25:23Z</dcterms:created>
  <dcterms:modified xsi:type="dcterms:W3CDTF">2015-05-20T06:37:43Z</dcterms:modified>
  <cp:category/>
  <cp:version/>
  <cp:contentType/>
  <cp:contentStatus/>
</cp:coreProperties>
</file>