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'List1'!$A$1:$H$69</definedName>
  </definedNames>
  <calcPr fullCalcOnLoad="1"/>
</workbook>
</file>

<file path=xl/sharedStrings.xml><?xml version="1.0" encoding="utf-8"?>
<sst xmlns="http://schemas.openxmlformats.org/spreadsheetml/2006/main" count="63" uniqueCount="52">
  <si>
    <t>I. IZKAZ USPEHA</t>
  </si>
  <si>
    <t>Prihodki / odhodki</t>
  </si>
  <si>
    <t>delež v %</t>
  </si>
  <si>
    <t xml:space="preserve"> </t>
  </si>
  <si>
    <t>5=3/1*100</t>
  </si>
  <si>
    <t>1.Stroški  materiala</t>
  </si>
  <si>
    <t>2.Stroški storitev</t>
  </si>
  <si>
    <t>3.Plače</t>
  </si>
  <si>
    <t>4.Amortizacija</t>
  </si>
  <si>
    <t>5.Drugi stroški</t>
  </si>
  <si>
    <t>6.Fin. In izred.odh.</t>
  </si>
  <si>
    <t>Ugotovitve :</t>
  </si>
  <si>
    <t>II. IZKAZ PREMOŽENJA IN VIROV PREMOŽENJA</t>
  </si>
  <si>
    <t xml:space="preserve">        Naziv</t>
  </si>
  <si>
    <t>1.Dolgoroč. sredstva</t>
  </si>
  <si>
    <t>2.Denarna sredstva</t>
  </si>
  <si>
    <t xml:space="preserve">3.Terjatve     </t>
  </si>
  <si>
    <t>4.Finančne naložbe</t>
  </si>
  <si>
    <t>5.Ostala kratkor.sred.</t>
  </si>
  <si>
    <t>6.Zaloge</t>
  </si>
  <si>
    <t>7.Aktivne čas.razmej.</t>
  </si>
  <si>
    <t>8.Sredstva skupaj</t>
  </si>
  <si>
    <t>9.Kratkor.obveznosti</t>
  </si>
  <si>
    <t>10.Pasivne čas.razm.</t>
  </si>
  <si>
    <t>11.Dolgoročne obv.-sred. prejeta v upr.</t>
  </si>
  <si>
    <t>12.Poslovni izid</t>
  </si>
  <si>
    <t>7.Skupaj odhodki</t>
  </si>
  <si>
    <t xml:space="preserve">8.Prihodki        </t>
  </si>
  <si>
    <t xml:space="preserve">9.Rezultat        </t>
  </si>
  <si>
    <t>15.Viri sredstev</t>
  </si>
  <si>
    <t>14. Dolg. razm. prih.</t>
  </si>
  <si>
    <t>13.Obv. za dolg.fin.nal.</t>
  </si>
  <si>
    <t>v €</t>
  </si>
  <si>
    <t>1. Vrednost celotnega premoženja, s katerim javni zavod upravlja, se je zmanjšalo za</t>
  </si>
  <si>
    <t>enotnega kontnega načrta.</t>
  </si>
  <si>
    <t>dobaviteljev, druge kratkoročne obveznosti iz poslovanja ter kratkoročne obveznosti do uporabnikov</t>
  </si>
  <si>
    <t>3. Kratkoročne obveznosti zajemajo kratkoročne obveznosti do zaposlenih, kratkoročne obveznosti</t>
  </si>
  <si>
    <t>sredstev in nepremičnin ter zmanjšanja vrednosti opreme.</t>
  </si>
  <si>
    <t xml:space="preserve">INFORMACIJA O  POSLOVANJU ZDRAVSTVENO REŠEVALNEGA CENTRA KOROŠKE </t>
  </si>
  <si>
    <t>ZA LETO 2014</t>
  </si>
  <si>
    <t>2.Vse postavke prihodkov in odhodkov so večinoma ostale pod ravnijo iz leta 2013.</t>
  </si>
  <si>
    <t>3. Masa plač se je zmanjšala zaradi zmanjšanja 0,5 zaposlenega ter zmanjšanja</t>
  </si>
  <si>
    <t>bruto plač za 3,2 %.</t>
  </si>
  <si>
    <t>47.118 € ali za 4,7 %, predvsem zaradi povečanja popravka vrednosti neopredmetenih</t>
  </si>
  <si>
    <t xml:space="preserve">2. Terjatve zajemajo terjatve do kupcev v višini 111.733 € ter terjatve do uporabnikov enotnega </t>
  </si>
  <si>
    <t xml:space="preserve">kontnega načrta v višini 21.871 €, med njimi največji delež predstavljajo terjatve do ZZZS </t>
  </si>
  <si>
    <t>v višini 16.473 €.</t>
  </si>
  <si>
    <t>1. Javni zavod je končal poslovno leto s presežkom 39.816 € prihodkov nad odhodki.</t>
  </si>
  <si>
    <t>Indeks</t>
  </si>
  <si>
    <t>4. Denarna sredstva na računu so se povečala zaradi sprostitve dveh kratkoročnih depozitov pri</t>
  </si>
  <si>
    <t>poslovni banki v višini 250.000 €, celotna plačila decembrskih akontacij ZZZS in nerealiziranega</t>
  </si>
  <si>
    <t>plačila reševalnega vozila.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</si>
</sst>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\ _S_I_T_-;\-* #,##0\ _S_I_T_-;_-* &quot;-&quot;??\ _S_I_T_-;_-@_-"/>
    <numFmt numFmtId="173" formatCode="_-* #,##0.0\ _S_I_T_-;\-* #,##0.0\ _S_I_T_-;_-* &quot;-&quot;??\ _S_I_T_-;_-@_-"/>
    <numFmt numFmtId="174" formatCode="_-* #,##0.0\ _S_I_T_-;\-* #,##0.0\ _S_I_T_-;_-* &quot;-&quot;?\ _S_I_T_-;_-@_-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0" fillId="0" borderId="6" applyNumberFormat="0" applyFill="0" applyAlignment="0" applyProtection="0"/>
    <xf numFmtId="0" fontId="31" fillId="30" borderId="7" applyNumberFormat="0" applyAlignment="0" applyProtection="0"/>
    <xf numFmtId="0" fontId="32" fillId="21" borderId="8" applyNumberFormat="0" applyAlignment="0" applyProtection="0"/>
    <xf numFmtId="0" fontId="3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8" applyNumberFormat="0" applyAlignment="0" applyProtection="0"/>
    <xf numFmtId="0" fontId="35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2" fontId="0" fillId="0" borderId="25" xfId="57" applyNumberFormat="1" applyFont="1" applyBorder="1" applyAlignment="1">
      <alignment/>
    </xf>
    <xf numFmtId="173" fontId="0" fillId="0" borderId="26" xfId="57" applyNumberFormat="1" applyFont="1" applyBorder="1" applyAlignment="1">
      <alignment/>
    </xf>
    <xf numFmtId="173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2" fontId="0" fillId="0" borderId="30" xfId="57" applyNumberFormat="1" applyFont="1" applyBorder="1" applyAlignment="1">
      <alignment/>
    </xf>
    <xf numFmtId="173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173" fontId="0" fillId="0" borderId="30" xfId="57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72" fontId="0" fillId="0" borderId="35" xfId="57" applyNumberFormat="1" applyFont="1" applyBorder="1" applyAlignment="1">
      <alignment/>
    </xf>
    <xf numFmtId="173" fontId="0" fillId="0" borderId="35" xfId="57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72" fontId="0" fillId="0" borderId="15" xfId="57" applyNumberFormat="1" applyFont="1" applyBorder="1" applyAlignment="1">
      <alignment/>
    </xf>
    <xf numFmtId="172" fontId="0" fillId="0" borderId="16" xfId="57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2" fontId="1" fillId="0" borderId="40" xfId="0" applyNumberFormat="1" applyFont="1" applyBorder="1" applyAlignment="1">
      <alignment/>
    </xf>
    <xf numFmtId="173" fontId="0" fillId="0" borderId="41" xfId="57" applyNumberFormat="1" applyFont="1" applyBorder="1" applyAlignment="1">
      <alignment/>
    </xf>
    <xf numFmtId="17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73" fontId="0" fillId="0" borderId="25" xfId="57" applyNumberFormat="1" applyFont="1" applyBorder="1" applyAlignment="1">
      <alignment/>
    </xf>
    <xf numFmtId="173" fontId="0" fillId="0" borderId="31" xfId="57" applyNumberFormat="1" applyFont="1" applyBorder="1" applyAlignment="1">
      <alignment/>
    </xf>
    <xf numFmtId="172" fontId="0" fillId="0" borderId="30" xfId="57" applyNumberFormat="1" applyFont="1" applyBorder="1" applyAlignment="1">
      <alignment/>
    </xf>
    <xf numFmtId="172" fontId="0" fillId="0" borderId="44" xfId="57" applyNumberFormat="1" applyFont="1" applyBorder="1" applyAlignment="1">
      <alignment/>
    </xf>
    <xf numFmtId="173" fontId="0" fillId="0" borderId="44" xfId="57" applyNumberFormat="1" applyFont="1" applyBorder="1" applyAlignment="1">
      <alignment/>
    </xf>
    <xf numFmtId="173" fontId="0" fillId="0" borderId="45" xfId="57" applyNumberFormat="1" applyFont="1" applyBorder="1" applyAlignment="1">
      <alignment/>
    </xf>
    <xf numFmtId="172" fontId="0" fillId="0" borderId="40" xfId="57" applyNumberFormat="1" applyFont="1" applyBorder="1" applyAlignment="1">
      <alignment/>
    </xf>
    <xf numFmtId="173" fontId="0" fillId="0" borderId="40" xfId="57" applyNumberFormat="1" applyFont="1" applyBorder="1" applyAlignment="1">
      <alignment/>
    </xf>
    <xf numFmtId="173" fontId="0" fillId="0" borderId="42" xfId="57" applyNumberFormat="1" applyFont="1" applyBorder="1" applyAlignment="1">
      <alignment/>
    </xf>
    <xf numFmtId="0" fontId="0" fillId="0" borderId="46" xfId="0" applyBorder="1" applyAlignment="1">
      <alignment/>
    </xf>
    <xf numFmtId="172" fontId="0" fillId="0" borderId="11" xfId="57" applyNumberFormat="1" applyFont="1" applyBorder="1" applyAlignment="1">
      <alignment/>
    </xf>
    <xf numFmtId="173" fontId="0" fillId="0" borderId="11" xfId="57" applyNumberFormat="1" applyFont="1" applyBorder="1" applyAlignment="1">
      <alignment/>
    </xf>
    <xf numFmtId="173" fontId="0" fillId="0" borderId="13" xfId="57" applyNumberFormat="1" applyFont="1" applyBorder="1" applyAlignment="1">
      <alignment/>
    </xf>
    <xf numFmtId="172" fontId="0" fillId="0" borderId="47" xfId="57" applyNumberFormat="1" applyFont="1" applyBorder="1" applyAlignment="1">
      <alignment/>
    </xf>
    <xf numFmtId="173" fontId="0" fillId="0" borderId="47" xfId="57" applyNumberFormat="1" applyFont="1" applyBorder="1" applyAlignment="1">
      <alignment/>
    </xf>
    <xf numFmtId="173" fontId="0" fillId="0" borderId="48" xfId="57" applyNumberFormat="1" applyFont="1" applyBorder="1" applyAlignment="1">
      <alignment/>
    </xf>
    <xf numFmtId="172" fontId="0" fillId="0" borderId="30" xfId="57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>
      <alignment/>
    </xf>
    <xf numFmtId="173" fontId="0" fillId="0" borderId="44" xfId="57" applyNumberFormat="1" applyFont="1" applyBorder="1" applyAlignment="1">
      <alignment/>
    </xf>
    <xf numFmtId="0" fontId="0" fillId="0" borderId="25" xfId="0" applyBorder="1" applyAlignment="1">
      <alignment/>
    </xf>
    <xf numFmtId="173" fontId="0" fillId="0" borderId="45" xfId="57" applyNumberFormat="1" applyFont="1" applyBorder="1" applyAlignment="1">
      <alignment/>
    </xf>
    <xf numFmtId="173" fontId="0" fillId="0" borderId="27" xfId="57" applyNumberFormat="1" applyFont="1" applyBorder="1" applyAlignment="1">
      <alignment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172" fontId="0" fillId="0" borderId="44" xfId="57" applyNumberFormat="1" applyFont="1" applyBorder="1" applyAlignment="1">
      <alignment/>
    </xf>
    <xf numFmtId="172" fontId="0" fillId="0" borderId="25" xfId="57" applyNumberFormat="1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9"/>
  <sheetViews>
    <sheetView tabSelected="1" zoomScalePageLayoutView="0" workbookViewId="0" topLeftCell="A1">
      <selection activeCell="E70" sqref="E70"/>
    </sheetView>
  </sheetViews>
  <sheetFormatPr defaultColWidth="9.00390625" defaultRowHeight="12.75"/>
  <cols>
    <col min="3" max="3" width="9.875" style="0" customWidth="1"/>
    <col min="4" max="4" width="15.25390625" style="0" customWidth="1"/>
    <col min="5" max="5" width="10.375" style="0" customWidth="1"/>
    <col min="6" max="6" width="15.25390625" style="0" customWidth="1"/>
    <col min="7" max="7" width="10.25390625" style="0" customWidth="1"/>
    <col min="8" max="8" width="12.625" style="0" bestFit="1" customWidth="1"/>
  </cols>
  <sheetData>
    <row r="1" spans="2:8" ht="12.75">
      <c r="B1" s="1"/>
      <c r="C1" s="1" t="s">
        <v>38</v>
      </c>
      <c r="D1" s="1"/>
      <c r="E1" s="1"/>
      <c r="F1" s="1"/>
      <c r="G1" s="1"/>
      <c r="H1" s="1"/>
    </row>
    <row r="2" spans="2:8" ht="12.75">
      <c r="B2" s="1"/>
      <c r="C2" s="1" t="s">
        <v>39</v>
      </c>
      <c r="D2" s="1"/>
      <c r="E2" s="1"/>
      <c r="F2" s="1"/>
      <c r="G2" s="1"/>
      <c r="H2" s="1"/>
    </row>
    <row r="3" spans="2:8" ht="12.75">
      <c r="B3" s="1"/>
      <c r="C3" s="1"/>
      <c r="D3" s="1"/>
      <c r="E3" s="1"/>
      <c r="F3" s="1"/>
      <c r="G3" s="1"/>
      <c r="H3" s="1"/>
    </row>
    <row r="4" spans="2:8" ht="12.75">
      <c r="B4" s="1" t="s">
        <v>0</v>
      </c>
      <c r="C4" s="1"/>
      <c r="D4" s="1"/>
      <c r="E4" s="1"/>
      <c r="F4" s="1"/>
      <c r="G4" s="1"/>
      <c r="H4" s="1"/>
    </row>
    <row r="5" ht="13.5" thickBot="1">
      <c r="G5" t="s">
        <v>32</v>
      </c>
    </row>
    <row r="6" spans="2:8" ht="12.75">
      <c r="B6" s="61" t="s">
        <v>1</v>
      </c>
      <c r="C6" s="62"/>
      <c r="D6" s="3">
        <v>2013</v>
      </c>
      <c r="E6" s="4" t="s">
        <v>2</v>
      </c>
      <c r="F6" s="3">
        <v>2014</v>
      </c>
      <c r="G6" s="4" t="s">
        <v>2</v>
      </c>
      <c r="H6" s="5" t="s">
        <v>48</v>
      </c>
    </row>
    <row r="7" spans="2:8" ht="13.5" thickBot="1">
      <c r="B7" s="63"/>
      <c r="C7" s="64"/>
      <c r="D7" s="7">
        <v>1</v>
      </c>
      <c r="E7" s="8">
        <v>2</v>
      </c>
      <c r="F7" s="7">
        <v>3</v>
      </c>
      <c r="G7" s="8">
        <v>4</v>
      </c>
      <c r="H7" s="9" t="s">
        <v>4</v>
      </c>
    </row>
    <row r="8" spans="2:8" ht="12.75">
      <c r="B8" s="10"/>
      <c r="C8" s="11"/>
      <c r="D8" s="12" t="s">
        <v>3</v>
      </c>
      <c r="E8" s="13"/>
      <c r="F8" s="12" t="s">
        <v>3</v>
      </c>
      <c r="G8" s="12"/>
      <c r="H8" s="14"/>
    </row>
    <row r="9" spans="2:8" ht="12.75">
      <c r="B9" s="15" t="s">
        <v>5</v>
      </c>
      <c r="C9" s="16"/>
      <c r="D9" s="17">
        <v>136969</v>
      </c>
      <c r="E9" s="18">
        <f aca="true" t="shared" si="0" ref="E9:E14">+D9/$D$16*100</f>
        <v>5.4291333776218345</v>
      </c>
      <c r="F9" s="17">
        <v>133856</v>
      </c>
      <c r="G9" s="18">
        <f aca="true" t="shared" si="1" ref="G9:G14">+F9/$F$16*100</f>
        <v>5.690304852335025</v>
      </c>
      <c r="H9" s="19">
        <f>+F9/D9*100</f>
        <v>97.72722294825836</v>
      </c>
    </row>
    <row r="10" spans="2:8" ht="12.75">
      <c r="B10" s="20" t="s">
        <v>6</v>
      </c>
      <c r="C10" s="21"/>
      <c r="D10" s="22">
        <v>727248</v>
      </c>
      <c r="E10" s="18">
        <f t="shared" si="0"/>
        <v>28.82642342872273</v>
      </c>
      <c r="F10" s="22">
        <v>739997</v>
      </c>
      <c r="G10" s="18">
        <f t="shared" si="1"/>
        <v>31.45774952047993</v>
      </c>
      <c r="H10" s="23">
        <f aca="true" t="shared" si="2" ref="H10:H18">+F10/D10*100</f>
        <v>101.75304710360152</v>
      </c>
    </row>
    <row r="11" spans="2:8" ht="12.75">
      <c r="B11" s="20" t="s">
        <v>7</v>
      </c>
      <c r="C11" s="21"/>
      <c r="D11" s="22">
        <v>1408496</v>
      </c>
      <c r="E11" s="18">
        <f t="shared" si="0"/>
        <v>55.829513582247394</v>
      </c>
      <c r="F11" s="22">
        <v>1269642</v>
      </c>
      <c r="G11" s="18">
        <f t="shared" si="1"/>
        <v>53.97329991429854</v>
      </c>
      <c r="H11" s="23">
        <f>+F11/D11*100</f>
        <v>90.14168304347332</v>
      </c>
    </row>
    <row r="12" spans="2:8" ht="12.75">
      <c r="B12" s="24" t="s">
        <v>8</v>
      </c>
      <c r="C12" s="25"/>
      <c r="D12" s="22">
        <v>147013</v>
      </c>
      <c r="E12" s="26">
        <f t="shared" si="0"/>
        <v>5.827254234493343</v>
      </c>
      <c r="F12" s="22">
        <v>110673</v>
      </c>
      <c r="G12" s="26">
        <f t="shared" si="1"/>
        <v>4.704780577056495</v>
      </c>
      <c r="H12" s="23">
        <f>+F12/D12*100</f>
        <v>75.28109759000905</v>
      </c>
    </row>
    <row r="13" spans="2:8" ht="12.75">
      <c r="B13" s="20" t="s">
        <v>9</v>
      </c>
      <c r="C13" s="21"/>
      <c r="D13" s="22">
        <v>97418</v>
      </c>
      <c r="E13" s="18">
        <f t="shared" si="0"/>
        <v>3.861423500070555</v>
      </c>
      <c r="F13" s="22">
        <v>94046</v>
      </c>
      <c r="G13" s="18">
        <f t="shared" si="1"/>
        <v>3.9979560882044867</v>
      </c>
      <c r="H13" s="23">
        <f t="shared" si="2"/>
        <v>96.53862735839373</v>
      </c>
    </row>
    <row r="14" spans="2:8" ht="12.75">
      <c r="B14" s="27" t="s">
        <v>10</v>
      </c>
      <c r="C14" s="28"/>
      <c r="D14" s="22">
        <v>5708</v>
      </c>
      <c r="E14" s="18">
        <f t="shared" si="0"/>
        <v>0.22625187684414305</v>
      </c>
      <c r="F14" s="22">
        <v>4138</v>
      </c>
      <c r="G14" s="18">
        <f t="shared" si="1"/>
        <v>0.17590904762552542</v>
      </c>
      <c r="H14" s="23"/>
    </row>
    <row r="15" spans="2:8" ht="12.75">
      <c r="B15" s="27"/>
      <c r="C15" s="28"/>
      <c r="D15" s="22"/>
      <c r="E15" s="29"/>
      <c r="F15" s="22"/>
      <c r="G15" s="29"/>
      <c r="H15" s="23" t="s">
        <v>3</v>
      </c>
    </row>
    <row r="16" spans="2:8" ht="12.75">
      <c r="B16" s="20" t="s">
        <v>26</v>
      </c>
      <c r="C16" s="21"/>
      <c r="D16" s="22">
        <f>SUM(D9:D15)</f>
        <v>2522852</v>
      </c>
      <c r="E16" s="22">
        <f>SUM(E9:E15)</f>
        <v>100</v>
      </c>
      <c r="F16" s="22">
        <f>SUM(F9:F15)</f>
        <v>2352352</v>
      </c>
      <c r="G16" s="30">
        <f>SUM(G9:G14)</f>
        <v>100</v>
      </c>
      <c r="H16" s="23">
        <f t="shared" si="2"/>
        <v>93.24177557779846</v>
      </c>
    </row>
    <row r="17" spans="2:8" ht="12.75">
      <c r="B17" s="15"/>
      <c r="C17" s="16"/>
      <c r="D17" s="22"/>
      <c r="E17" s="29"/>
      <c r="F17" s="22"/>
      <c r="G17" s="29"/>
      <c r="H17" s="23"/>
    </row>
    <row r="18" spans="2:8" ht="12.75">
      <c r="B18" s="27" t="s">
        <v>27</v>
      </c>
      <c r="C18" s="28"/>
      <c r="D18" s="22">
        <v>2351319</v>
      </c>
      <c r="E18" s="29"/>
      <c r="F18" s="22">
        <v>2392168</v>
      </c>
      <c r="G18" s="29"/>
      <c r="H18" s="23">
        <f t="shared" si="2"/>
        <v>101.73728022441873</v>
      </c>
    </row>
    <row r="19" spans="2:8" ht="13.5" thickBot="1">
      <c r="B19" s="31"/>
      <c r="C19" s="32"/>
      <c r="D19" s="33"/>
      <c r="E19" s="34"/>
      <c r="F19" s="33"/>
      <c r="G19" s="34"/>
      <c r="H19" s="9"/>
    </row>
    <row r="20" spans="2:8" ht="13.5" thickBot="1">
      <c r="B20" s="35" t="s">
        <v>28</v>
      </c>
      <c r="C20" s="36"/>
      <c r="D20" s="37">
        <f>+D18-D16</f>
        <v>-171533</v>
      </c>
      <c r="E20" s="38">
        <f>+D20/+D18*100</f>
        <v>-7.295181980837138</v>
      </c>
      <c r="F20" s="37">
        <f>+F18-F16</f>
        <v>39816</v>
      </c>
      <c r="G20" s="38">
        <f>+F20/+F18*100</f>
        <v>1.6644315951053603</v>
      </c>
      <c r="H20" s="39"/>
    </row>
    <row r="22" ht="12.75">
      <c r="B22" s="1" t="s">
        <v>11</v>
      </c>
    </row>
    <row r="24" ht="12.75">
      <c r="B24" t="s">
        <v>47</v>
      </c>
    </row>
    <row r="25" ht="12.75">
      <c r="B25" t="s">
        <v>40</v>
      </c>
    </row>
    <row r="26" ht="12.75">
      <c r="B26" t="s">
        <v>41</v>
      </c>
    </row>
    <row r="27" ht="12.75">
      <c r="B27" t="s">
        <v>42</v>
      </c>
    </row>
    <row r="29" ht="12.75">
      <c r="B29" s="1" t="s">
        <v>12</v>
      </c>
    </row>
    <row r="31" ht="13.5" thickBot="1">
      <c r="G31" t="s">
        <v>32</v>
      </c>
    </row>
    <row r="32" spans="2:8" ht="12.75">
      <c r="B32" s="61" t="s">
        <v>13</v>
      </c>
      <c r="C32" s="62"/>
      <c r="D32" s="3">
        <v>2013</v>
      </c>
      <c r="E32" s="3" t="s">
        <v>2</v>
      </c>
      <c r="F32" s="3">
        <v>2014</v>
      </c>
      <c r="G32" s="3" t="s">
        <v>2</v>
      </c>
      <c r="H32" s="5" t="s">
        <v>48</v>
      </c>
    </row>
    <row r="33" spans="2:8" ht="13.5" thickBot="1">
      <c r="B33" s="63"/>
      <c r="C33" s="64"/>
      <c r="D33" s="7">
        <v>1</v>
      </c>
      <c r="E33" s="7">
        <v>2</v>
      </c>
      <c r="F33" s="7">
        <v>3</v>
      </c>
      <c r="G33" s="7">
        <v>4</v>
      </c>
      <c r="H33" s="9" t="s">
        <v>4</v>
      </c>
    </row>
    <row r="34" spans="2:8" ht="12.75">
      <c r="B34" s="15"/>
      <c r="C34" s="16"/>
      <c r="D34" s="41"/>
      <c r="E34" s="41"/>
      <c r="F34" s="41"/>
      <c r="G34" s="41"/>
      <c r="H34" s="42"/>
    </row>
    <row r="35" spans="2:8" ht="12.75">
      <c r="B35" s="15" t="s">
        <v>14</v>
      </c>
      <c r="C35" s="16"/>
      <c r="D35" s="22">
        <v>382008</v>
      </c>
      <c r="E35" s="43">
        <f>+D35/$D$43*100</f>
        <v>38.08608471284491</v>
      </c>
      <c r="F35" s="22">
        <v>317020</v>
      </c>
      <c r="G35" s="43">
        <f aca="true" t="shared" si="3" ref="G35:G41">+F35/$F$43*100</f>
        <v>33.16476513086179</v>
      </c>
      <c r="H35" s="44">
        <f>+F35/D35*100</f>
        <v>82.98779083160562</v>
      </c>
    </row>
    <row r="36" spans="2:8" ht="12.75">
      <c r="B36" s="20" t="s">
        <v>15</v>
      </c>
      <c r="C36" s="21"/>
      <c r="D36" s="45">
        <v>213472</v>
      </c>
      <c r="E36" s="43">
        <f aca="true" t="shared" si="4" ref="E36:E41">+D36/$D$43*100</f>
        <v>21.28309531690548</v>
      </c>
      <c r="F36" s="45">
        <v>505084</v>
      </c>
      <c r="G36" s="43">
        <f t="shared" si="3"/>
        <v>52.83891310124345</v>
      </c>
      <c r="H36" s="44">
        <f>+F36/D36*100</f>
        <v>236.60433218408036</v>
      </c>
    </row>
    <row r="37" spans="2:8" ht="12.75">
      <c r="B37" s="20" t="s">
        <v>16</v>
      </c>
      <c r="C37" s="21"/>
      <c r="D37" s="22">
        <v>157498</v>
      </c>
      <c r="E37" s="43">
        <f t="shared" si="4"/>
        <v>15.702504057777972</v>
      </c>
      <c r="F37" s="22">
        <v>133604</v>
      </c>
      <c r="G37" s="43">
        <f t="shared" si="3"/>
        <v>13.976863543447285</v>
      </c>
      <c r="H37" s="44">
        <f>+F37/D37*100</f>
        <v>84.8290137017613</v>
      </c>
    </row>
    <row r="38" spans="2:8" ht="12.75">
      <c r="B38" s="20" t="s">
        <v>17</v>
      </c>
      <c r="C38" s="21"/>
      <c r="D38" s="45">
        <v>250034</v>
      </c>
      <c r="E38" s="43">
        <f t="shared" si="4"/>
        <v>24.928315912471636</v>
      </c>
      <c r="F38" s="45">
        <v>0</v>
      </c>
      <c r="G38" s="43">
        <f t="shared" si="3"/>
        <v>0</v>
      </c>
      <c r="H38" s="44">
        <f>+F38/D38*100</f>
        <v>0</v>
      </c>
    </row>
    <row r="39" spans="2:8" ht="12.75">
      <c r="B39" s="20" t="s">
        <v>18</v>
      </c>
      <c r="C39" s="21"/>
      <c r="D39" s="22">
        <v>0</v>
      </c>
      <c r="E39" s="43">
        <f t="shared" si="4"/>
        <v>0</v>
      </c>
      <c r="F39" s="22">
        <v>186</v>
      </c>
      <c r="G39" s="43">
        <f t="shared" si="3"/>
        <v>0.019458224447480577</v>
      </c>
      <c r="H39" s="44"/>
    </row>
    <row r="40" spans="2:8" ht="12.75">
      <c r="B40" s="20" t="s">
        <v>19</v>
      </c>
      <c r="C40" s="21"/>
      <c r="D40" s="22">
        <v>0</v>
      </c>
      <c r="E40" s="43">
        <f t="shared" si="4"/>
        <v>0</v>
      </c>
      <c r="F40" s="22">
        <v>0</v>
      </c>
      <c r="G40" s="43">
        <f t="shared" si="3"/>
        <v>0</v>
      </c>
      <c r="H40" s="44"/>
    </row>
    <row r="41" spans="2:8" ht="12.75">
      <c r="B41" s="20" t="s">
        <v>20</v>
      </c>
      <c r="C41" s="21"/>
      <c r="D41" s="22">
        <v>0</v>
      </c>
      <c r="E41" s="43">
        <f t="shared" si="4"/>
        <v>0</v>
      </c>
      <c r="F41" s="22">
        <v>0</v>
      </c>
      <c r="G41" s="43">
        <f t="shared" si="3"/>
        <v>0</v>
      </c>
      <c r="H41" s="44"/>
    </row>
    <row r="42" spans="2:8" ht="13.5" thickBot="1">
      <c r="B42" s="27"/>
      <c r="C42" s="28"/>
      <c r="D42" s="46"/>
      <c r="E42" s="47"/>
      <c r="F42" s="46"/>
      <c r="G42" s="47"/>
      <c r="H42" s="48" t="s">
        <v>3</v>
      </c>
    </row>
    <row r="43" spans="2:8" ht="13.5" thickBot="1">
      <c r="B43" s="35" t="s">
        <v>21</v>
      </c>
      <c r="C43" s="36"/>
      <c r="D43" s="49">
        <f>SUM(D35:D42)</f>
        <v>1003012</v>
      </c>
      <c r="E43" s="50">
        <f>SUM(E35:E42)</f>
        <v>99.99999999999999</v>
      </c>
      <c r="F43" s="49">
        <f>SUM(F35:F42)</f>
        <v>955894</v>
      </c>
      <c r="G43" s="50">
        <f>SUM(G35:G42)</f>
        <v>100</v>
      </c>
      <c r="H43" s="51">
        <f>+F43/D43*100</f>
        <v>95.3023493238366</v>
      </c>
    </row>
    <row r="44" spans="2:8" ht="12.75">
      <c r="B44" s="2"/>
      <c r="C44" s="52"/>
      <c r="D44" s="53"/>
      <c r="E44" s="54"/>
      <c r="F44" s="53"/>
      <c r="G44" s="54"/>
      <c r="H44" s="55" t="s">
        <v>3</v>
      </c>
    </row>
    <row r="45" spans="2:8" ht="12.75">
      <c r="B45" s="24" t="s">
        <v>22</v>
      </c>
      <c r="C45" s="25"/>
      <c r="D45" s="22">
        <v>255246</v>
      </c>
      <c r="E45" s="26">
        <f>+D45/$D$53*100</f>
        <v>25.44795077227391</v>
      </c>
      <c r="F45" s="22">
        <v>168313</v>
      </c>
      <c r="G45" s="26">
        <f>+F45/$F$53*100</f>
        <v>17.60791468510107</v>
      </c>
      <c r="H45" s="44">
        <f>+F45/D45*100</f>
        <v>65.94148390180453</v>
      </c>
    </row>
    <row r="46" spans="2:8" ht="12.75">
      <c r="B46" s="24" t="s">
        <v>23</v>
      </c>
      <c r="C46" s="25"/>
      <c r="D46" s="22">
        <v>0</v>
      </c>
      <c r="E46" s="26">
        <f>+D46/$D$53*100</f>
        <v>0</v>
      </c>
      <c r="F46" s="22">
        <v>0</v>
      </c>
      <c r="G46" s="26">
        <f>+F46/$F$53*100</f>
        <v>0</v>
      </c>
      <c r="H46" s="44"/>
    </row>
    <row r="47" spans="2:8" ht="12.75">
      <c r="B47" s="71" t="s">
        <v>24</v>
      </c>
      <c r="C47" s="72"/>
      <c r="D47" s="75">
        <v>741966</v>
      </c>
      <c r="E47" s="67">
        <f>+D47/$D$53*100</f>
        <v>73.97379094168365</v>
      </c>
      <c r="F47" s="75">
        <v>778224</v>
      </c>
      <c r="G47" s="67">
        <f>+F47/$F$53*100</f>
        <v>81.41321108825875</v>
      </c>
      <c r="H47" s="69">
        <f>+F47/D47*100</f>
        <v>104.88674683206509</v>
      </c>
    </row>
    <row r="48" spans="2:8" ht="12.75">
      <c r="B48" s="73"/>
      <c r="C48" s="74"/>
      <c r="D48" s="76"/>
      <c r="E48" s="68"/>
      <c r="F48" s="76"/>
      <c r="G48" s="68"/>
      <c r="H48" s="70"/>
    </row>
    <row r="49" spans="2:8" ht="12.75">
      <c r="B49" s="24" t="s">
        <v>25</v>
      </c>
      <c r="C49" s="25"/>
      <c r="D49" s="22">
        <v>5800</v>
      </c>
      <c r="E49" s="26">
        <f>+D49/$D$53*100</f>
        <v>0.5782582860424401</v>
      </c>
      <c r="F49" s="22">
        <v>9357</v>
      </c>
      <c r="G49" s="26">
        <f>+F49/$F$53*100</f>
        <v>0.9788742266401923</v>
      </c>
      <c r="H49" s="44">
        <f>+F49/D49*100</f>
        <v>161.32758620689657</v>
      </c>
    </row>
    <row r="50" spans="2:8" ht="12.75">
      <c r="B50" s="24" t="s">
        <v>31</v>
      </c>
      <c r="C50" s="25"/>
      <c r="D50" s="22">
        <v>0</v>
      </c>
      <c r="E50" s="26">
        <f>+D50/$D$53*100</f>
        <v>0</v>
      </c>
      <c r="F50" s="22">
        <v>0</v>
      </c>
      <c r="G50" s="26">
        <f>+F50/$F$53*100</f>
        <v>0</v>
      </c>
      <c r="H50" s="44"/>
    </row>
    <row r="51" spans="2:8" ht="12.75" customHeight="1">
      <c r="B51" s="65" t="s">
        <v>30</v>
      </c>
      <c r="C51" s="66"/>
      <c r="D51" s="59">
        <v>0</v>
      </c>
      <c r="E51" s="26">
        <f>+D51/$D$53*100</f>
        <v>0</v>
      </c>
      <c r="F51" s="59">
        <v>0</v>
      </c>
      <c r="G51" s="26">
        <f>+F51/$F$53*100</f>
        <v>0</v>
      </c>
      <c r="H51" s="44"/>
    </row>
    <row r="52" spans="2:8" ht="13.5" thickBot="1">
      <c r="B52" s="6"/>
      <c r="C52" s="40"/>
      <c r="D52" s="56"/>
      <c r="E52" s="57"/>
      <c r="F52" s="56"/>
      <c r="G52" s="57"/>
      <c r="H52" s="58"/>
    </row>
    <row r="53" spans="2:8" ht="13.5" thickBot="1">
      <c r="B53" s="35" t="s">
        <v>29</v>
      </c>
      <c r="C53" s="36"/>
      <c r="D53" s="49">
        <f>SUM(D45:D51)</f>
        <v>1003012</v>
      </c>
      <c r="E53" s="50">
        <f>SUM(E45:E51)</f>
        <v>100</v>
      </c>
      <c r="F53" s="49">
        <f>SUM(F45:F51)</f>
        <v>955894</v>
      </c>
      <c r="G53" s="50">
        <f>SUM(G45:G51)</f>
        <v>100</v>
      </c>
      <c r="H53" s="51">
        <f>+F53/D53*100</f>
        <v>95.3023493238366</v>
      </c>
    </row>
    <row r="55" ht="12.75">
      <c r="B55" s="1" t="s">
        <v>11</v>
      </c>
    </row>
    <row r="57" ht="12.75">
      <c r="B57" t="s">
        <v>33</v>
      </c>
    </row>
    <row r="58" ht="12.75">
      <c r="B58" t="s">
        <v>43</v>
      </c>
    </row>
    <row r="59" ht="12.75">
      <c r="B59" t="s">
        <v>37</v>
      </c>
    </row>
    <row r="60" ht="12.75">
      <c r="B60" t="s">
        <v>44</v>
      </c>
    </row>
    <row r="61" ht="12.75">
      <c r="B61" t="s">
        <v>45</v>
      </c>
    </row>
    <row r="62" ht="12.75">
      <c r="B62" t="s">
        <v>46</v>
      </c>
    </row>
    <row r="63" ht="12.75">
      <c r="B63" s="60" t="s">
        <v>36</v>
      </c>
    </row>
    <row r="64" ht="12.75">
      <c r="B64" s="60" t="s">
        <v>35</v>
      </c>
    </row>
    <row r="65" ht="12.75">
      <c r="B65" s="60" t="s">
        <v>34</v>
      </c>
    </row>
    <row r="66" ht="12.75">
      <c r="B66" s="60" t="s">
        <v>49</v>
      </c>
    </row>
    <row r="67" ht="12.75">
      <c r="B67" s="60" t="s">
        <v>50</v>
      </c>
    </row>
    <row r="68" ht="12.75">
      <c r="B68" s="60" t="s">
        <v>51</v>
      </c>
    </row>
    <row r="69" spans="2:5" ht="12.75">
      <c r="B69" s="60"/>
      <c r="E69">
        <v>10</v>
      </c>
    </row>
  </sheetData>
  <sheetProtection/>
  <mergeCells count="9">
    <mergeCell ref="B6:C7"/>
    <mergeCell ref="B32:C33"/>
    <mergeCell ref="B51:C51"/>
    <mergeCell ref="G47:G48"/>
    <mergeCell ref="H47:H48"/>
    <mergeCell ref="B47:C48"/>
    <mergeCell ref="D47:D48"/>
    <mergeCell ref="E47:E48"/>
    <mergeCell ref="F47:F48"/>
  </mergeCells>
  <printOptions/>
  <pageMargins left="0.75" right="0.75" top="0.7874015748031497" bottom="0.7874015748031497" header="0" footer="0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RAVNE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KRAJEVNE SKUPNOSTI</dc:creator>
  <cp:keywords/>
  <dc:description/>
  <cp:lastModifiedBy>USER</cp:lastModifiedBy>
  <cp:lastPrinted>2015-05-20T06:35:50Z</cp:lastPrinted>
  <dcterms:created xsi:type="dcterms:W3CDTF">2005-04-07T06:20:55Z</dcterms:created>
  <dcterms:modified xsi:type="dcterms:W3CDTF">2015-05-20T06:36:54Z</dcterms:modified>
  <cp:category/>
  <cp:version/>
  <cp:contentType/>
  <cp:contentStatus/>
</cp:coreProperties>
</file>