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'List1'!$A$1:$H$64</definedName>
  </definedNames>
  <calcPr fullCalcOnLoad="1"/>
</workbook>
</file>

<file path=xl/sharedStrings.xml><?xml version="1.0" encoding="utf-8"?>
<sst xmlns="http://schemas.openxmlformats.org/spreadsheetml/2006/main" count="58" uniqueCount="47">
  <si>
    <t>I. IZKAZ USPEHA</t>
  </si>
  <si>
    <t>Prihodki / odhodki</t>
  </si>
  <si>
    <t>delež v %</t>
  </si>
  <si>
    <t xml:space="preserve"> </t>
  </si>
  <si>
    <t>5=3/1*100</t>
  </si>
  <si>
    <t>1.Stroški  materiala</t>
  </si>
  <si>
    <t>2.Stroški storitev</t>
  </si>
  <si>
    <t>3.Plače</t>
  </si>
  <si>
    <t>4.Amortizacija</t>
  </si>
  <si>
    <t>5.Drugi stroški</t>
  </si>
  <si>
    <t>6.Fin. In izred.odh.</t>
  </si>
  <si>
    <t>Ugotovitve :</t>
  </si>
  <si>
    <t>II. IZKAZ PREMOŽENJA IN VIROV PREMOŽENJA</t>
  </si>
  <si>
    <t xml:space="preserve">        Naziv</t>
  </si>
  <si>
    <t>1.Dolgoroč. sredstva</t>
  </si>
  <si>
    <t>2.Denarna sredstva</t>
  </si>
  <si>
    <t xml:space="preserve">3.Terjatve     </t>
  </si>
  <si>
    <t>4.Finančne naložbe</t>
  </si>
  <si>
    <t>5.Ostala kratkor.sred.</t>
  </si>
  <si>
    <t>6.Zaloge</t>
  </si>
  <si>
    <t>7.Aktivne čas.razmej.</t>
  </si>
  <si>
    <t>8.Sredstva skupaj</t>
  </si>
  <si>
    <t>9.Kratkor.obveznosti</t>
  </si>
  <si>
    <t>10.Pasivne čas.razm.</t>
  </si>
  <si>
    <t>11.Dolgoročne obv.-sred. prejeta v upr.</t>
  </si>
  <si>
    <t>12.Poslovni izid</t>
  </si>
  <si>
    <t xml:space="preserve">INFORMACIJA O  POSLOVANJU VRTCA </t>
  </si>
  <si>
    <t>v €</t>
  </si>
  <si>
    <t>7. Prevrednotovalni odh.</t>
  </si>
  <si>
    <t>8.Skupaj odhodki</t>
  </si>
  <si>
    <t xml:space="preserve">9.Prihodki        </t>
  </si>
  <si>
    <t xml:space="preserve">10.Rezultat        </t>
  </si>
  <si>
    <t xml:space="preserve">zavarovalne premije, pogodbeno in avtorsko delo, stroški plačilnega prometa, kotizacije, pregledi </t>
  </si>
  <si>
    <t>ostale terjatve.</t>
  </si>
  <si>
    <t>13.Dolgor.pčr.</t>
  </si>
  <si>
    <t>1. Ostala kratkoročna sredstva zajemajo terjatev do občine za plače za mesec december ter</t>
  </si>
  <si>
    <t>2. Dolgoročne pasivne časovne razmejitve predstavljajo prejete donacije iz prejšnjih let.</t>
  </si>
  <si>
    <t>2. Stroški storitev (poštne, internet, telefon, odvoz odpadkov, objave, oglasi,</t>
  </si>
  <si>
    <t>3. Masa plač se je zmanjšala zaradi uveljavitve ZUJF-a.</t>
  </si>
  <si>
    <t>4. Prevrednoteni odhodki predstavljajo oslabitev terjatev.</t>
  </si>
  <si>
    <t>14.Viri sredstev</t>
  </si>
  <si>
    <t>RAVNE NA KOROŠKEM ZA LETO 2014</t>
  </si>
  <si>
    <t>zunanjih igral, storitve študentskega servisa, zdravstvene storitve…) so se povečali.</t>
  </si>
  <si>
    <t>1. Vrtec Ravne je poslovno leto 2014 zaključil s 7.325 € presežka prihodkov nad odhodki.</t>
  </si>
  <si>
    <t>Indeks</t>
  </si>
  <si>
    <t>3. Pasivne časovne razmejitve predstavljajo kratkoročno odložene prihodke-sklad vrtca, ki jih je</t>
  </si>
  <si>
    <t>potrebno porabiti v letu 2015.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</si>
</sst>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\ _S_I_T_-;\-* #,##0\ _S_I_T_-;_-* &quot;-&quot;??\ _S_I_T_-;_-@_-"/>
    <numFmt numFmtId="173" formatCode="_-* #,##0.0\ _S_I_T_-;\-* #,##0.0\ _S_I_T_-;_-* &quot;-&quot;??\ _S_I_T_-;_-@_-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2" fontId="0" fillId="0" borderId="25" xfId="57" applyNumberFormat="1" applyFont="1" applyBorder="1" applyAlignment="1">
      <alignment/>
    </xf>
    <xf numFmtId="173" fontId="0" fillId="0" borderId="26" xfId="57" applyNumberFormat="1" applyFont="1" applyBorder="1" applyAlignment="1">
      <alignment/>
    </xf>
    <xf numFmtId="17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2" fontId="0" fillId="0" borderId="30" xfId="57" applyNumberFormat="1" applyFont="1" applyBorder="1" applyAlignment="1">
      <alignment/>
    </xf>
    <xf numFmtId="17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173" fontId="0" fillId="0" borderId="30" xfId="57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72" fontId="0" fillId="0" borderId="35" xfId="57" applyNumberFormat="1" applyFont="1" applyBorder="1" applyAlignment="1">
      <alignment/>
    </xf>
    <xf numFmtId="173" fontId="0" fillId="0" borderId="35" xfId="57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2" fontId="1" fillId="0" borderId="38" xfId="0" applyNumberFormat="1" applyFont="1" applyBorder="1" applyAlignment="1">
      <alignment/>
    </xf>
    <xf numFmtId="173" fontId="0" fillId="0" borderId="39" xfId="57" applyNumberFormat="1" applyFont="1" applyBorder="1" applyAlignment="1">
      <alignment/>
    </xf>
    <xf numFmtId="173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73" fontId="0" fillId="0" borderId="25" xfId="57" applyNumberFormat="1" applyFont="1" applyBorder="1" applyAlignment="1">
      <alignment/>
    </xf>
    <xf numFmtId="173" fontId="0" fillId="0" borderId="31" xfId="57" applyNumberFormat="1" applyFont="1" applyBorder="1" applyAlignment="1">
      <alignment/>
    </xf>
    <xf numFmtId="172" fontId="0" fillId="0" borderId="30" xfId="57" applyNumberFormat="1" applyFont="1" applyBorder="1" applyAlignment="1">
      <alignment/>
    </xf>
    <xf numFmtId="172" fontId="0" fillId="0" borderId="42" xfId="57" applyNumberFormat="1" applyFont="1" applyBorder="1" applyAlignment="1">
      <alignment/>
    </xf>
    <xf numFmtId="173" fontId="0" fillId="0" borderId="42" xfId="57" applyNumberFormat="1" applyFont="1" applyBorder="1" applyAlignment="1">
      <alignment/>
    </xf>
    <xf numFmtId="173" fontId="0" fillId="0" borderId="43" xfId="57" applyNumberFormat="1" applyFont="1" applyBorder="1" applyAlignment="1">
      <alignment/>
    </xf>
    <xf numFmtId="172" fontId="0" fillId="0" borderId="38" xfId="57" applyNumberFormat="1" applyFont="1" applyBorder="1" applyAlignment="1">
      <alignment/>
    </xf>
    <xf numFmtId="173" fontId="0" fillId="0" borderId="38" xfId="57" applyNumberFormat="1" applyFont="1" applyBorder="1" applyAlignment="1">
      <alignment/>
    </xf>
    <xf numFmtId="173" fontId="0" fillId="0" borderId="40" xfId="57" applyNumberFormat="1" applyFont="1" applyBorder="1" applyAlignment="1">
      <alignment/>
    </xf>
    <xf numFmtId="0" fontId="0" fillId="0" borderId="44" xfId="0" applyBorder="1" applyAlignment="1">
      <alignment/>
    </xf>
    <xf numFmtId="172" fontId="0" fillId="0" borderId="11" xfId="57" applyNumberFormat="1" applyFont="1" applyBorder="1" applyAlignment="1">
      <alignment/>
    </xf>
    <xf numFmtId="173" fontId="0" fillId="0" borderId="11" xfId="57" applyNumberFormat="1" applyFont="1" applyBorder="1" applyAlignment="1">
      <alignment/>
    </xf>
    <xf numFmtId="173" fontId="0" fillId="0" borderId="13" xfId="57" applyNumberFormat="1" applyFont="1" applyBorder="1" applyAlignment="1">
      <alignment/>
    </xf>
    <xf numFmtId="172" fontId="0" fillId="0" borderId="45" xfId="57" applyNumberFormat="1" applyFont="1" applyBorder="1" applyAlignment="1">
      <alignment/>
    </xf>
    <xf numFmtId="173" fontId="0" fillId="0" borderId="45" xfId="57" applyNumberFormat="1" applyFont="1" applyBorder="1" applyAlignment="1">
      <alignment/>
    </xf>
    <xf numFmtId="173" fontId="0" fillId="0" borderId="46" xfId="57" applyNumberFormat="1" applyFont="1" applyBorder="1" applyAlignment="1">
      <alignment/>
    </xf>
    <xf numFmtId="172" fontId="0" fillId="0" borderId="47" xfId="57" applyNumberFormat="1" applyFont="1" applyBorder="1" applyAlignment="1">
      <alignment/>
    </xf>
    <xf numFmtId="173" fontId="0" fillId="0" borderId="43" xfId="0" applyNumberFormat="1" applyBorder="1" applyAlignment="1">
      <alignment/>
    </xf>
    <xf numFmtId="0" fontId="0" fillId="0" borderId="0" xfId="0" applyFont="1" applyAlignment="1">
      <alignment/>
    </xf>
    <xf numFmtId="172" fontId="0" fillId="0" borderId="42" xfId="57" applyNumberFormat="1" applyFont="1" applyBorder="1" applyAlignment="1">
      <alignment/>
    </xf>
    <xf numFmtId="172" fontId="0" fillId="0" borderId="25" xfId="57" applyNumberFormat="1" applyFont="1" applyBorder="1" applyAlignment="1">
      <alignment/>
    </xf>
    <xf numFmtId="173" fontId="0" fillId="0" borderId="42" xfId="57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73" fontId="0" fillId="0" borderId="43" xfId="57" applyNumberFormat="1" applyFont="1" applyBorder="1" applyAlignment="1">
      <alignment/>
    </xf>
    <xf numFmtId="173" fontId="0" fillId="0" borderId="27" xfId="57" applyNumberFormat="1" applyFont="1" applyBorder="1" applyAlignment="1">
      <alignment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tabSelected="1" zoomScalePageLayoutView="0" workbookViewId="0" topLeftCell="A21">
      <selection activeCell="E64" sqref="E64"/>
    </sheetView>
  </sheetViews>
  <sheetFormatPr defaultColWidth="9.00390625" defaultRowHeight="12.75"/>
  <cols>
    <col min="3" max="3" width="9.875" style="0" customWidth="1"/>
    <col min="4" max="4" width="15.25390625" style="0" customWidth="1"/>
    <col min="5" max="5" width="10.375" style="0" customWidth="1"/>
    <col min="6" max="6" width="15.25390625" style="0" customWidth="1"/>
    <col min="7" max="7" width="10.25390625" style="0" customWidth="1"/>
    <col min="8" max="8" width="12.00390625" style="0" customWidth="1"/>
  </cols>
  <sheetData>
    <row r="1" spans="2:8" ht="12.75">
      <c r="B1" s="1"/>
      <c r="C1" s="1" t="s">
        <v>26</v>
      </c>
      <c r="D1" s="1"/>
      <c r="E1" s="1"/>
      <c r="F1" s="1"/>
      <c r="G1" s="1"/>
      <c r="H1" s="1"/>
    </row>
    <row r="2" spans="2:8" ht="12.75">
      <c r="B2" s="1"/>
      <c r="C2" s="1" t="s">
        <v>41</v>
      </c>
      <c r="D2" s="1"/>
      <c r="E2" s="1"/>
      <c r="F2" s="1"/>
      <c r="G2" s="1"/>
      <c r="H2" s="1"/>
    </row>
    <row r="3" spans="2:8" ht="12.75">
      <c r="B3" s="1"/>
      <c r="C3" s="1"/>
      <c r="D3" s="1"/>
      <c r="E3" s="1"/>
      <c r="F3" s="1"/>
      <c r="G3" s="1"/>
      <c r="H3" s="1"/>
    </row>
    <row r="4" spans="2:8" ht="12.75">
      <c r="B4" s="1" t="s">
        <v>0</v>
      </c>
      <c r="C4" s="1"/>
      <c r="D4" s="1"/>
      <c r="E4" s="1"/>
      <c r="F4" s="1"/>
      <c r="G4" s="1"/>
      <c r="H4" s="1"/>
    </row>
    <row r="5" ht="13.5" thickBot="1">
      <c r="G5" t="s">
        <v>27</v>
      </c>
    </row>
    <row r="6" spans="2:8" ht="12.75">
      <c r="B6" s="62" t="s">
        <v>1</v>
      </c>
      <c r="C6" s="63"/>
      <c r="D6" s="3">
        <v>2013</v>
      </c>
      <c r="E6" s="4" t="s">
        <v>2</v>
      </c>
      <c r="F6" s="3">
        <v>2014</v>
      </c>
      <c r="G6" s="4" t="s">
        <v>2</v>
      </c>
      <c r="H6" s="5" t="s">
        <v>44</v>
      </c>
    </row>
    <row r="7" spans="2:8" ht="13.5" thickBot="1">
      <c r="B7" s="64"/>
      <c r="C7" s="65"/>
      <c r="D7" s="7">
        <v>1</v>
      </c>
      <c r="E7" s="8">
        <v>2</v>
      </c>
      <c r="F7" s="7">
        <v>3</v>
      </c>
      <c r="G7" s="8">
        <v>4</v>
      </c>
      <c r="H7" s="9" t="s">
        <v>4</v>
      </c>
    </row>
    <row r="8" spans="2:8" ht="12.75">
      <c r="B8" s="10"/>
      <c r="C8" s="11"/>
      <c r="D8" s="12" t="s">
        <v>3</v>
      </c>
      <c r="E8" s="13"/>
      <c r="F8" s="12" t="s">
        <v>3</v>
      </c>
      <c r="G8" s="12"/>
      <c r="H8" s="14"/>
    </row>
    <row r="9" spans="2:8" ht="12.75">
      <c r="B9" s="15" t="s">
        <v>5</v>
      </c>
      <c r="C9" s="16"/>
      <c r="D9" s="17">
        <v>225300</v>
      </c>
      <c r="E9" s="18">
        <f aca="true" t="shared" si="0" ref="E9:E15">+D9/$D$17*100</f>
        <v>13.568749838144628</v>
      </c>
      <c r="F9" s="17">
        <v>223874</v>
      </c>
      <c r="G9" s="18">
        <f aca="true" t="shared" si="1" ref="G9:G15">+F9/$F$17*100</f>
        <v>14.197671793388785</v>
      </c>
      <c r="H9" s="19">
        <f>+F9/D9*100</f>
        <v>99.3670661340435</v>
      </c>
    </row>
    <row r="10" spans="2:8" ht="12.75">
      <c r="B10" s="20" t="s">
        <v>6</v>
      </c>
      <c r="C10" s="21"/>
      <c r="D10" s="22">
        <v>160084</v>
      </c>
      <c r="E10" s="18">
        <f t="shared" si="0"/>
        <v>9.641099640876808</v>
      </c>
      <c r="F10" s="22">
        <v>168682</v>
      </c>
      <c r="G10" s="18">
        <f t="shared" si="1"/>
        <v>10.69749802769597</v>
      </c>
      <c r="H10" s="23">
        <f aca="true" t="shared" si="2" ref="H10:H19">+F10/D10*100</f>
        <v>105.37093026161266</v>
      </c>
    </row>
    <row r="11" spans="2:8" ht="12.75">
      <c r="B11" s="20" t="s">
        <v>7</v>
      </c>
      <c r="C11" s="21"/>
      <c r="D11" s="22">
        <v>1253958</v>
      </c>
      <c r="E11" s="18">
        <f t="shared" si="0"/>
        <v>75.5199396783851</v>
      </c>
      <c r="F11" s="22">
        <v>1167379</v>
      </c>
      <c r="G11" s="18">
        <f t="shared" si="1"/>
        <v>74.03300026128272</v>
      </c>
      <c r="H11" s="23">
        <f>+F11/D11*100</f>
        <v>93.09554227494063</v>
      </c>
    </row>
    <row r="12" spans="2:8" ht="12.75">
      <c r="B12" s="24" t="s">
        <v>8</v>
      </c>
      <c r="C12" s="25"/>
      <c r="D12" s="22">
        <v>1645</v>
      </c>
      <c r="E12" s="26">
        <f t="shared" si="0"/>
        <v>0.09907054364734981</v>
      </c>
      <c r="F12" s="22">
        <v>9539</v>
      </c>
      <c r="G12" s="26">
        <f t="shared" si="1"/>
        <v>0.6049455999228835</v>
      </c>
      <c r="H12" s="23"/>
    </row>
    <row r="13" spans="2:8" ht="12.75">
      <c r="B13" s="20" t="s">
        <v>9</v>
      </c>
      <c r="C13" s="21"/>
      <c r="D13" s="22">
        <v>8333</v>
      </c>
      <c r="E13" s="18">
        <f t="shared" si="0"/>
        <v>0.501857045722411</v>
      </c>
      <c r="F13" s="22">
        <v>6224</v>
      </c>
      <c r="G13" s="18">
        <f t="shared" si="1"/>
        <v>0.3947144788678087</v>
      </c>
      <c r="H13" s="23">
        <f t="shared" si="2"/>
        <v>74.69098763950558</v>
      </c>
    </row>
    <row r="14" spans="2:8" ht="12.75">
      <c r="B14" s="27" t="s">
        <v>10</v>
      </c>
      <c r="C14" s="28"/>
      <c r="D14" s="22">
        <v>4</v>
      </c>
      <c r="E14" s="18">
        <f t="shared" si="0"/>
        <v>0.00024090101798747676</v>
      </c>
      <c r="F14" s="22"/>
      <c r="G14" s="18">
        <f t="shared" si="1"/>
        <v>0</v>
      </c>
      <c r="H14" s="23"/>
    </row>
    <row r="15" spans="2:8" ht="12.75">
      <c r="B15" s="27" t="s">
        <v>28</v>
      </c>
      <c r="C15" s="28"/>
      <c r="D15" s="22">
        <v>11109</v>
      </c>
      <c r="E15" s="18">
        <f t="shared" si="0"/>
        <v>0.6690423522057198</v>
      </c>
      <c r="F15" s="22">
        <v>1138</v>
      </c>
      <c r="G15" s="18">
        <f t="shared" si="1"/>
        <v>0.07216983884183263</v>
      </c>
      <c r="H15" s="23">
        <f t="shared" si="2"/>
        <v>10.243946349806462</v>
      </c>
    </row>
    <row r="16" spans="2:8" ht="12.75">
      <c r="B16" s="27"/>
      <c r="C16" s="28"/>
      <c r="D16" s="22"/>
      <c r="E16" s="29"/>
      <c r="F16" s="22"/>
      <c r="G16" s="29"/>
      <c r="H16" s="23" t="s">
        <v>3</v>
      </c>
    </row>
    <row r="17" spans="2:8" ht="12.75">
      <c r="B17" s="20" t="s">
        <v>29</v>
      </c>
      <c r="C17" s="21"/>
      <c r="D17" s="22">
        <f>SUM(D9:D16)</f>
        <v>1660433</v>
      </c>
      <c r="E17" s="22">
        <f>SUM(E9:E16)</f>
        <v>100.00000000000001</v>
      </c>
      <c r="F17" s="22">
        <f>SUM(F9:F16)</f>
        <v>1576836</v>
      </c>
      <c r="G17" s="30">
        <f>SUM(G9:G15)</f>
        <v>100</v>
      </c>
      <c r="H17" s="23">
        <f t="shared" si="2"/>
        <v>94.96534939982523</v>
      </c>
    </row>
    <row r="18" spans="2:8" ht="12.75">
      <c r="B18" s="15"/>
      <c r="C18" s="16"/>
      <c r="D18" s="22"/>
      <c r="E18" s="29"/>
      <c r="F18" s="22"/>
      <c r="G18" s="29"/>
      <c r="H18" s="23"/>
    </row>
    <row r="19" spans="2:8" ht="12.75">
      <c r="B19" s="27" t="s">
        <v>30</v>
      </c>
      <c r="C19" s="28"/>
      <c r="D19" s="22">
        <v>1667511</v>
      </c>
      <c r="E19" s="29"/>
      <c r="F19" s="22">
        <v>1584161</v>
      </c>
      <c r="G19" s="29"/>
      <c r="H19" s="23">
        <f t="shared" si="2"/>
        <v>95.00153222377543</v>
      </c>
    </row>
    <row r="20" spans="2:8" ht="13.5" thickBot="1">
      <c r="B20" s="27"/>
      <c r="C20" s="28"/>
      <c r="D20" s="42"/>
      <c r="E20" s="55"/>
      <c r="F20" s="42"/>
      <c r="G20" s="55"/>
      <c r="H20" s="56"/>
    </row>
    <row r="21" spans="2:8" ht="13.5" thickBot="1">
      <c r="B21" s="31" t="s">
        <v>31</v>
      </c>
      <c r="C21" s="32"/>
      <c r="D21" s="33">
        <f>+D19-D17</f>
        <v>7078</v>
      </c>
      <c r="E21" s="34">
        <f>+D21/+D19*100</f>
        <v>0.42446496604819994</v>
      </c>
      <c r="F21" s="33">
        <f>+F19-F17</f>
        <v>7325</v>
      </c>
      <c r="G21" s="34">
        <f>+F21/+F19*100</f>
        <v>0.4623898707265234</v>
      </c>
      <c r="H21" s="35"/>
    </row>
    <row r="23" ht="12.75">
      <c r="B23" s="1" t="s">
        <v>11</v>
      </c>
    </row>
    <row r="25" ht="12.75">
      <c r="B25" t="s">
        <v>43</v>
      </c>
    </row>
    <row r="26" ht="12.75">
      <c r="B26" t="s">
        <v>37</v>
      </c>
    </row>
    <row r="27" ht="12.75">
      <c r="B27" t="s">
        <v>32</v>
      </c>
    </row>
    <row r="28" ht="12.75">
      <c r="B28" t="s">
        <v>42</v>
      </c>
    </row>
    <row r="29" ht="12.75">
      <c r="B29" t="s">
        <v>38</v>
      </c>
    </row>
    <row r="30" ht="12.75">
      <c r="B30" t="s">
        <v>39</v>
      </c>
    </row>
    <row r="32" ht="12.75">
      <c r="B32" s="1" t="s">
        <v>12</v>
      </c>
    </row>
    <row r="34" ht="13.5" thickBot="1">
      <c r="G34" t="s">
        <v>27</v>
      </c>
    </row>
    <row r="35" spans="2:8" ht="12.75">
      <c r="B35" s="62" t="s">
        <v>13</v>
      </c>
      <c r="C35" s="63"/>
      <c r="D35" s="3">
        <v>2013</v>
      </c>
      <c r="E35" s="3" t="s">
        <v>2</v>
      </c>
      <c r="F35" s="3">
        <v>2014</v>
      </c>
      <c r="G35" s="3" t="s">
        <v>2</v>
      </c>
      <c r="H35" s="5" t="s">
        <v>44</v>
      </c>
    </row>
    <row r="36" spans="2:8" ht="13.5" thickBot="1">
      <c r="B36" s="64"/>
      <c r="C36" s="65"/>
      <c r="D36" s="7">
        <v>1</v>
      </c>
      <c r="E36" s="7">
        <v>2</v>
      </c>
      <c r="F36" s="7">
        <v>3</v>
      </c>
      <c r="G36" s="7">
        <v>4</v>
      </c>
      <c r="H36" s="9" t="s">
        <v>4</v>
      </c>
    </row>
    <row r="37" spans="2:8" ht="12.75">
      <c r="B37" s="15"/>
      <c r="C37" s="16"/>
      <c r="D37" s="37"/>
      <c r="E37" s="37"/>
      <c r="F37" s="37"/>
      <c r="G37" s="37"/>
      <c r="H37" s="38"/>
    </row>
    <row r="38" spans="2:8" ht="12.75">
      <c r="B38" s="15" t="s">
        <v>14</v>
      </c>
      <c r="C38" s="16"/>
      <c r="D38" s="22">
        <v>869937</v>
      </c>
      <c r="E38" s="39">
        <f>+D38/$D$46*100</f>
        <v>82.21231402842106</v>
      </c>
      <c r="F38" s="22">
        <v>863460</v>
      </c>
      <c r="G38" s="39">
        <f>+F38/$F$46*100</f>
        <v>82.79278216770845</v>
      </c>
      <c r="H38" s="40">
        <f>+F38/D38*100</f>
        <v>99.25546332665469</v>
      </c>
    </row>
    <row r="39" spans="2:8" ht="12.75">
      <c r="B39" s="20" t="s">
        <v>15</v>
      </c>
      <c r="C39" s="21"/>
      <c r="D39" s="41">
        <v>18428</v>
      </c>
      <c r="E39" s="39">
        <f aca="true" t="shared" si="3" ref="E39:E44">+D39/$D$46*100</f>
        <v>1.7415152165222807</v>
      </c>
      <c r="F39" s="41">
        <v>36839</v>
      </c>
      <c r="G39" s="39">
        <f>+F39/$F$46*100</f>
        <v>3.5323041047370025</v>
      </c>
      <c r="H39" s="40">
        <f>+F39/D39*100</f>
        <v>199.9077490774908</v>
      </c>
    </row>
    <row r="40" spans="2:8" ht="12.75">
      <c r="B40" s="20" t="s">
        <v>16</v>
      </c>
      <c r="C40" s="21"/>
      <c r="D40" s="22">
        <v>44220</v>
      </c>
      <c r="E40" s="39">
        <f t="shared" si="3"/>
        <v>4.1789560926099005</v>
      </c>
      <c r="F40" s="22">
        <v>48145</v>
      </c>
      <c r="G40" s="39">
        <f>+F40/$F$46*100</f>
        <v>4.616378868117021</v>
      </c>
      <c r="H40" s="40">
        <f>+F40/D40*100</f>
        <v>108.87607417458163</v>
      </c>
    </row>
    <row r="41" spans="2:8" ht="12.75">
      <c r="B41" s="20" t="s">
        <v>17</v>
      </c>
      <c r="C41" s="21"/>
      <c r="D41" s="41">
        <v>0</v>
      </c>
      <c r="E41" s="39"/>
      <c r="F41" s="41">
        <v>0</v>
      </c>
      <c r="G41" s="39"/>
      <c r="H41" s="40"/>
    </row>
    <row r="42" spans="2:8" ht="12.75">
      <c r="B42" s="20" t="s">
        <v>18</v>
      </c>
      <c r="C42" s="21"/>
      <c r="D42" s="22">
        <v>124789</v>
      </c>
      <c r="E42" s="39">
        <f t="shared" si="3"/>
        <v>11.79302921394611</v>
      </c>
      <c r="F42" s="22">
        <v>93387</v>
      </c>
      <c r="G42" s="39">
        <f>+F42/$F$46*100</f>
        <v>8.954403849970802</v>
      </c>
      <c r="H42" s="40">
        <f>+F42/D42*100</f>
        <v>74.8359230380883</v>
      </c>
    </row>
    <row r="43" spans="2:8" ht="12.75">
      <c r="B43" s="20" t="s">
        <v>19</v>
      </c>
      <c r="C43" s="21"/>
      <c r="D43" s="22">
        <v>0</v>
      </c>
      <c r="E43" s="39">
        <f t="shared" si="3"/>
        <v>0</v>
      </c>
      <c r="F43" s="22">
        <v>0</v>
      </c>
      <c r="G43" s="39">
        <f>+F43/$F$46*100</f>
        <v>0</v>
      </c>
      <c r="H43" s="40"/>
    </row>
    <row r="44" spans="2:8" ht="12.75">
      <c r="B44" s="20" t="s">
        <v>20</v>
      </c>
      <c r="C44" s="21"/>
      <c r="D44" s="22">
        <v>785</v>
      </c>
      <c r="E44" s="39">
        <f t="shared" si="3"/>
        <v>0.07418544850065066</v>
      </c>
      <c r="F44" s="22">
        <v>1086</v>
      </c>
      <c r="G44" s="39">
        <f>+F44/$F$46*100</f>
        <v>0.1041310094667169</v>
      </c>
      <c r="H44" s="40">
        <f>+F44/D44*100</f>
        <v>138.34394904458597</v>
      </c>
    </row>
    <row r="45" spans="2:8" ht="13.5" thickBot="1">
      <c r="B45" s="27"/>
      <c r="C45" s="28"/>
      <c r="D45" s="42"/>
      <c r="E45" s="43"/>
      <c r="F45" s="42"/>
      <c r="G45" s="43"/>
      <c r="H45" s="44" t="s">
        <v>3</v>
      </c>
    </row>
    <row r="46" spans="2:8" ht="13.5" thickBot="1">
      <c r="B46" s="31" t="s">
        <v>21</v>
      </c>
      <c r="C46" s="32"/>
      <c r="D46" s="45">
        <f>SUM(D38:D45)</f>
        <v>1058159</v>
      </c>
      <c r="E46" s="46">
        <f>SUM(E38:E45)</f>
        <v>100</v>
      </c>
      <c r="F46" s="45">
        <f>SUM(F38:F45)</f>
        <v>1042917</v>
      </c>
      <c r="G46" s="46">
        <f>SUM(G38:G45)</f>
        <v>100</v>
      </c>
      <c r="H46" s="47">
        <f>+F46/D46*100</f>
        <v>98.55957375025869</v>
      </c>
    </row>
    <row r="47" spans="2:8" ht="12.75">
      <c r="B47" s="2"/>
      <c r="C47" s="48"/>
      <c r="D47" s="49"/>
      <c r="E47" s="50"/>
      <c r="F47" s="49"/>
      <c r="G47" s="50"/>
      <c r="H47" s="51" t="s">
        <v>3</v>
      </c>
    </row>
    <row r="48" spans="2:8" ht="12.75">
      <c r="B48" s="24" t="s">
        <v>22</v>
      </c>
      <c r="C48" s="25"/>
      <c r="D48" s="22">
        <v>134943</v>
      </c>
      <c r="E48" s="26">
        <f>+D48/$D$55*100</f>
        <v>12.752620352895928</v>
      </c>
      <c r="F48" s="22">
        <v>134283</v>
      </c>
      <c r="G48" s="26">
        <f>+F48/$F$55*100</f>
        <v>12.87571302414286</v>
      </c>
      <c r="H48" s="40">
        <f>+F48/D48*100</f>
        <v>99.5109046041662</v>
      </c>
    </row>
    <row r="49" spans="2:8" ht="12.75">
      <c r="B49" s="24" t="s">
        <v>23</v>
      </c>
      <c r="C49" s="25"/>
      <c r="D49" s="22">
        <v>187</v>
      </c>
      <c r="E49" s="26">
        <f>+D49/$D$55*100</f>
        <v>0.017672202381683662</v>
      </c>
      <c r="F49" s="22">
        <v>2989</v>
      </c>
      <c r="G49" s="26">
        <f>+F49/$F$55*100</f>
        <v>0.2865999883020413</v>
      </c>
      <c r="H49" s="40">
        <f>+F49/D49*100</f>
        <v>1598.3957219251338</v>
      </c>
    </row>
    <row r="50" spans="2:8" ht="12.75">
      <c r="B50" s="72" t="s">
        <v>24</v>
      </c>
      <c r="C50" s="73"/>
      <c r="D50" s="58">
        <v>896794</v>
      </c>
      <c r="E50" s="60">
        <f>+D50/$D$55*100</f>
        <v>84.75040140470384</v>
      </c>
      <c r="F50" s="58">
        <v>884236</v>
      </c>
      <c r="G50" s="60">
        <f>+F50/$F$55*100</f>
        <v>84.78488700443084</v>
      </c>
      <c r="H50" s="68">
        <f>+F50/D50*100</f>
        <v>98.59967840998044</v>
      </c>
    </row>
    <row r="51" spans="2:8" ht="12.75">
      <c r="B51" s="74"/>
      <c r="C51" s="75"/>
      <c r="D51" s="59"/>
      <c r="E51" s="61"/>
      <c r="F51" s="59"/>
      <c r="G51" s="61"/>
      <c r="H51" s="69"/>
    </row>
    <row r="52" spans="2:8" ht="12.75">
      <c r="B52" s="24" t="s">
        <v>25</v>
      </c>
      <c r="C52" s="25"/>
      <c r="D52" s="22">
        <v>7078</v>
      </c>
      <c r="E52" s="26">
        <f>+D52/$D$55*100</f>
        <v>0.6688975853345291</v>
      </c>
      <c r="F52" s="22">
        <v>7325</v>
      </c>
      <c r="G52" s="26">
        <f>+F52/$F$55*100</f>
        <v>0.7023569469094856</v>
      </c>
      <c r="H52" s="40">
        <f>+F52/D52*100</f>
        <v>103.48968635207684</v>
      </c>
    </row>
    <row r="53" spans="2:8" ht="12.75">
      <c r="B53" s="70" t="s">
        <v>34</v>
      </c>
      <c r="C53" s="71"/>
      <c r="D53" s="22">
        <v>19157</v>
      </c>
      <c r="E53" s="26">
        <f>+D53/$D$55*100</f>
        <v>1.8104084546840316</v>
      </c>
      <c r="F53" s="22">
        <v>14084</v>
      </c>
      <c r="G53" s="26">
        <f>+F53/$F$55*100</f>
        <v>1.3504430362147708</v>
      </c>
      <c r="H53" s="40">
        <f>+F53/D53*100</f>
        <v>73.51881818656366</v>
      </c>
    </row>
    <row r="54" spans="2:8" ht="13.5" thickBot="1">
      <c r="B54" s="6"/>
      <c r="C54" s="36"/>
      <c r="D54" s="52"/>
      <c r="E54" s="53"/>
      <c r="F54" s="52"/>
      <c r="G54" s="53"/>
      <c r="H54" s="54"/>
    </row>
    <row r="55" spans="2:8" ht="13.5" thickBot="1">
      <c r="B55" s="31" t="s">
        <v>40</v>
      </c>
      <c r="C55" s="32"/>
      <c r="D55" s="45">
        <f>SUM(D48:D53)</f>
        <v>1058159</v>
      </c>
      <c r="E55" s="46">
        <f>SUM(E48:E53)</f>
        <v>100.00000000000001</v>
      </c>
      <c r="F55" s="45">
        <f>SUM(F48:F53)</f>
        <v>1042917</v>
      </c>
      <c r="G55" s="46">
        <f>SUM(G48:G53)</f>
        <v>100</v>
      </c>
      <c r="H55" s="47">
        <f>+F55/D55*100</f>
        <v>98.55957375025869</v>
      </c>
    </row>
    <row r="57" ht="12.75">
      <c r="B57" s="1" t="s">
        <v>11</v>
      </c>
    </row>
    <row r="59" ht="12.75">
      <c r="B59" s="57" t="s">
        <v>35</v>
      </c>
    </row>
    <row r="60" ht="12.75">
      <c r="B60" s="57" t="s">
        <v>33</v>
      </c>
    </row>
    <row r="61" spans="2:8" ht="12.75">
      <c r="B61" s="66" t="s">
        <v>36</v>
      </c>
      <c r="C61" s="67"/>
      <c r="D61" s="67"/>
      <c r="E61" s="67"/>
      <c r="F61" s="67"/>
      <c r="G61" s="67"/>
      <c r="H61" s="67"/>
    </row>
    <row r="62" ht="12.75">
      <c r="B62" s="76" t="s">
        <v>45</v>
      </c>
    </row>
    <row r="63" ht="12.75">
      <c r="B63" s="76" t="s">
        <v>46</v>
      </c>
    </row>
    <row r="64" ht="12.75">
      <c r="E64">
        <v>12</v>
      </c>
    </row>
  </sheetData>
  <sheetProtection/>
  <mergeCells count="10">
    <mergeCell ref="D50:D51"/>
    <mergeCell ref="E50:E51"/>
    <mergeCell ref="B6:C7"/>
    <mergeCell ref="B35:C36"/>
    <mergeCell ref="B61:H61"/>
    <mergeCell ref="G50:G51"/>
    <mergeCell ref="H50:H51"/>
    <mergeCell ref="F50:F51"/>
    <mergeCell ref="B53:C53"/>
    <mergeCell ref="B50:C51"/>
  </mergeCells>
  <printOptions/>
  <pageMargins left="0.75" right="0.75" top="0.7874015748031497" bottom="0.7874015748031497" header="0" footer="0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RAVNE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KRAJEVNE SKUPNOSTI</dc:creator>
  <cp:keywords/>
  <dc:description/>
  <cp:lastModifiedBy>USER</cp:lastModifiedBy>
  <cp:lastPrinted>2015-05-20T07:40:48Z</cp:lastPrinted>
  <dcterms:created xsi:type="dcterms:W3CDTF">2005-04-08T06:07:21Z</dcterms:created>
  <dcterms:modified xsi:type="dcterms:W3CDTF">2015-05-20T07:40:55Z</dcterms:modified>
  <cp:category/>
  <cp:version/>
  <cp:contentType/>
  <cp:contentStatus/>
</cp:coreProperties>
</file>