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'List1'!$A$1:$H$66</definedName>
  </definedNames>
  <calcPr fullCalcOnLoad="1"/>
</workbook>
</file>

<file path=xl/sharedStrings.xml><?xml version="1.0" encoding="utf-8"?>
<sst xmlns="http://schemas.openxmlformats.org/spreadsheetml/2006/main" count="60" uniqueCount="49">
  <si>
    <t>I. IZKAZ USPEHA</t>
  </si>
  <si>
    <t>Prihodki / odhodki</t>
  </si>
  <si>
    <t>delež v %</t>
  </si>
  <si>
    <t xml:space="preserve"> </t>
  </si>
  <si>
    <t>5=3/1*100</t>
  </si>
  <si>
    <t>1.Stroški  materiala</t>
  </si>
  <si>
    <t>2.Stroški storitev</t>
  </si>
  <si>
    <t>3.Plače</t>
  </si>
  <si>
    <t>4.Amortizacija</t>
  </si>
  <si>
    <t>5.Drugi stroški</t>
  </si>
  <si>
    <t>6.Fin. In izred.odh.</t>
  </si>
  <si>
    <t>Ugotovitve :</t>
  </si>
  <si>
    <t>II. IZKAZ PREMOŽENJA IN VIROV PREMOŽENJA</t>
  </si>
  <si>
    <t xml:space="preserve">        Naziv</t>
  </si>
  <si>
    <t>1.Dolgoroč. sredstva</t>
  </si>
  <si>
    <t>2.Denarna sredstva</t>
  </si>
  <si>
    <t xml:space="preserve">3.Terjatve     </t>
  </si>
  <si>
    <t>4.Finančne naložbe</t>
  </si>
  <si>
    <t>5.Ostala kratkor.sred.</t>
  </si>
  <si>
    <t>6.Zaloge</t>
  </si>
  <si>
    <t>7.Aktivne čas.razmej.</t>
  </si>
  <si>
    <t>8.Sredstva skupaj</t>
  </si>
  <si>
    <t>9.Kratkor.obveznosti</t>
  </si>
  <si>
    <t>10.Pasivne čas.razm.</t>
  </si>
  <si>
    <t>11.Dolgoročne obv.-sred. prejeta v upr.</t>
  </si>
  <si>
    <t>12.Poslovni izid</t>
  </si>
  <si>
    <t>14.Viri sredstev</t>
  </si>
  <si>
    <t>13.Dolgor. obv.</t>
  </si>
  <si>
    <t>1. Kratkoročne terjatve in denarna sredstva ne pokrivajo kratkoročnih obveznosti, negativna razlika</t>
  </si>
  <si>
    <t>v €</t>
  </si>
  <si>
    <t>8.Skupaj odhodki</t>
  </si>
  <si>
    <t xml:space="preserve">9.Prihodki        </t>
  </si>
  <si>
    <t xml:space="preserve">10.Rezultat        </t>
  </si>
  <si>
    <t>INFORMACIJA O  POSLOVANJU ZAVODA ZA KULTURO, ŠPORT, TURIZEM</t>
  </si>
  <si>
    <t>2. Dolgoročne obveznosti predstavljajo najet kredit pri poslovni banki.</t>
  </si>
  <si>
    <t>7.Drugi odhodki</t>
  </si>
  <si>
    <t>8. Prevrednotovalni odhodki</t>
  </si>
  <si>
    <t>IN MLADINSKE DEJAVNOSTI RAVNE NA KOROŠKEM ZA LETO 2014</t>
  </si>
  <si>
    <t>1. Zavod je v letu 2014 ustvaril 44.817 € presežka odhodkov nad prihodki.</t>
  </si>
  <si>
    <t>je v višini 159.484 €.</t>
  </si>
  <si>
    <t>3. Dolgoročne obveznosti-sredstva prejeta v upravljanje so se povečala za 186.793 €, predstavljajo</t>
  </si>
  <si>
    <t xml:space="preserve">pa prenos končane investicije Turizem in šport-priložnost za razvoj podeželja (pomožni objekt na </t>
  </si>
  <si>
    <t>atletskem stadionu) ter investicijo v opremo v Kulturnem domu.</t>
  </si>
  <si>
    <t>2. Celotni prihodki so se zmanjšali za 2,5%, odhodki pa za 1,7%, prihodki so se zmanjšali zaradi</t>
  </si>
  <si>
    <t>nedelovanja smučišča Poseka in slabe sezone na letnem kopališču-slabo vreme.</t>
  </si>
  <si>
    <t>3. Sredstva plač so se povečala zaradi novih zaposlitev na TIC-u, vrnitev delavke s porodniškega</t>
  </si>
  <si>
    <t xml:space="preserve">dopusta v Punklu, zaposlitev delavke za določen čas od aprila 2014 v Punklu, novih zaposlitev </t>
  </si>
  <si>
    <t>na stroškovnem mestu kultura ter višjih stroškov dela na stroškovnem mestu šport.</t>
  </si>
  <si>
    <t>Indeks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</si>
</sst>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\ _S_I_T_-;\-* #,##0\ _S_I_T_-;_-* &quot;-&quot;??\ _S_I_T_-;_-@_-"/>
    <numFmt numFmtId="173" formatCode="_-* #,##0.0\ _S_I_T_-;\-* #,##0.0\ _S_I_T_-;_-* &quot;-&quot;??\ _S_I_T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0" fillId="0" borderId="6" applyNumberFormat="0" applyFill="0" applyAlignment="0" applyProtection="0"/>
    <xf numFmtId="0" fontId="31" fillId="30" borderId="7" applyNumberFormat="0" applyAlignment="0" applyProtection="0"/>
    <xf numFmtId="0" fontId="32" fillId="21" borderId="8" applyNumberFormat="0" applyAlignment="0" applyProtection="0"/>
    <xf numFmtId="0" fontId="3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8" applyNumberFormat="0" applyAlignment="0" applyProtection="0"/>
    <xf numFmtId="0" fontId="3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2" fontId="0" fillId="0" borderId="25" xfId="57" applyNumberFormat="1" applyFont="1" applyBorder="1" applyAlignment="1">
      <alignment/>
    </xf>
    <xf numFmtId="173" fontId="0" fillId="0" borderId="26" xfId="57" applyNumberFormat="1" applyFont="1" applyBorder="1" applyAlignment="1">
      <alignment/>
    </xf>
    <xf numFmtId="173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2" fontId="0" fillId="0" borderId="30" xfId="57" applyNumberFormat="1" applyFont="1" applyBorder="1" applyAlignment="1">
      <alignment/>
    </xf>
    <xf numFmtId="17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173" fontId="0" fillId="0" borderId="30" xfId="57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72" fontId="0" fillId="0" borderId="35" xfId="57" applyNumberFormat="1" applyFont="1" applyBorder="1" applyAlignment="1">
      <alignment/>
    </xf>
    <xf numFmtId="173" fontId="0" fillId="0" borderId="35" xfId="57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72" fontId="0" fillId="0" borderId="15" xfId="57" applyNumberFormat="1" applyFont="1" applyBorder="1" applyAlignment="1">
      <alignment/>
    </xf>
    <xf numFmtId="172" fontId="0" fillId="0" borderId="16" xfId="57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2" fontId="1" fillId="0" borderId="40" xfId="0" applyNumberFormat="1" applyFont="1" applyBorder="1" applyAlignment="1">
      <alignment/>
    </xf>
    <xf numFmtId="173" fontId="0" fillId="0" borderId="41" xfId="57" applyNumberFormat="1" applyFont="1" applyBorder="1" applyAlignment="1">
      <alignment/>
    </xf>
    <xf numFmtId="17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73" fontId="0" fillId="0" borderId="25" xfId="57" applyNumberFormat="1" applyFont="1" applyBorder="1" applyAlignment="1">
      <alignment/>
    </xf>
    <xf numFmtId="173" fontId="0" fillId="0" borderId="31" xfId="57" applyNumberFormat="1" applyFont="1" applyBorder="1" applyAlignment="1">
      <alignment/>
    </xf>
    <xf numFmtId="172" fontId="0" fillId="0" borderId="30" xfId="57" applyNumberFormat="1" applyFont="1" applyBorder="1" applyAlignment="1">
      <alignment/>
    </xf>
    <xf numFmtId="172" fontId="0" fillId="0" borderId="44" xfId="57" applyNumberFormat="1" applyFont="1" applyBorder="1" applyAlignment="1">
      <alignment/>
    </xf>
    <xf numFmtId="173" fontId="0" fillId="0" borderId="44" xfId="57" applyNumberFormat="1" applyFont="1" applyBorder="1" applyAlignment="1">
      <alignment/>
    </xf>
    <xf numFmtId="173" fontId="0" fillId="0" borderId="45" xfId="57" applyNumberFormat="1" applyFont="1" applyBorder="1" applyAlignment="1">
      <alignment/>
    </xf>
    <xf numFmtId="172" fontId="0" fillId="0" borderId="40" xfId="57" applyNumberFormat="1" applyFont="1" applyBorder="1" applyAlignment="1">
      <alignment/>
    </xf>
    <xf numFmtId="173" fontId="0" fillId="0" borderId="40" xfId="57" applyNumberFormat="1" applyFont="1" applyBorder="1" applyAlignment="1">
      <alignment/>
    </xf>
    <xf numFmtId="173" fontId="0" fillId="0" borderId="42" xfId="57" applyNumberFormat="1" applyFont="1" applyBorder="1" applyAlignment="1">
      <alignment/>
    </xf>
    <xf numFmtId="0" fontId="0" fillId="0" borderId="46" xfId="0" applyBorder="1" applyAlignment="1">
      <alignment/>
    </xf>
    <xf numFmtId="172" fontId="0" fillId="0" borderId="11" xfId="57" applyNumberFormat="1" applyFont="1" applyBorder="1" applyAlignment="1">
      <alignment/>
    </xf>
    <xf numFmtId="173" fontId="0" fillId="0" borderId="11" xfId="57" applyNumberFormat="1" applyFont="1" applyBorder="1" applyAlignment="1">
      <alignment/>
    </xf>
    <xf numFmtId="173" fontId="0" fillId="0" borderId="13" xfId="57" applyNumberFormat="1" applyFont="1" applyBorder="1" applyAlignment="1">
      <alignment/>
    </xf>
    <xf numFmtId="172" fontId="0" fillId="0" borderId="47" xfId="57" applyNumberFormat="1" applyFont="1" applyBorder="1" applyAlignment="1">
      <alignment/>
    </xf>
    <xf numFmtId="173" fontId="0" fillId="0" borderId="47" xfId="57" applyNumberFormat="1" applyFont="1" applyBorder="1" applyAlignment="1">
      <alignment/>
    </xf>
    <xf numFmtId="173" fontId="0" fillId="0" borderId="48" xfId="57" applyNumberFormat="1" applyFont="1" applyBorder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3" fontId="0" fillId="0" borderId="44" xfId="57" applyNumberFormat="1" applyFont="1" applyBorder="1" applyAlignment="1">
      <alignment/>
    </xf>
    <xf numFmtId="0" fontId="0" fillId="0" borderId="25" xfId="0" applyBorder="1" applyAlignment="1">
      <alignment/>
    </xf>
    <xf numFmtId="173" fontId="0" fillId="0" borderId="45" xfId="57" applyNumberFormat="1" applyFont="1" applyBorder="1" applyAlignment="1">
      <alignment/>
    </xf>
    <xf numFmtId="173" fontId="0" fillId="0" borderId="27" xfId="57" applyNumberFormat="1" applyFont="1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172" fontId="0" fillId="0" borderId="44" xfId="57" applyNumberFormat="1" applyFont="1" applyBorder="1" applyAlignment="1">
      <alignment/>
    </xf>
    <xf numFmtId="172" fontId="0" fillId="0" borderId="25" xfId="57" applyNumberFormat="1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3"/>
  <sheetViews>
    <sheetView tabSelected="1" zoomScalePageLayoutView="0" workbookViewId="0" topLeftCell="A28">
      <selection activeCell="H37" sqref="H37"/>
    </sheetView>
  </sheetViews>
  <sheetFormatPr defaultColWidth="9.00390625" defaultRowHeight="12.75"/>
  <cols>
    <col min="3" max="3" width="9.875" style="0" customWidth="1"/>
    <col min="4" max="4" width="15.25390625" style="0" customWidth="1"/>
    <col min="5" max="5" width="10.375" style="0" customWidth="1"/>
    <col min="6" max="6" width="15.25390625" style="0" customWidth="1"/>
    <col min="7" max="7" width="10.25390625" style="0" customWidth="1"/>
    <col min="8" max="8" width="12.00390625" style="0" customWidth="1"/>
  </cols>
  <sheetData>
    <row r="1" spans="2:8" ht="12.75">
      <c r="B1" s="1"/>
      <c r="C1" s="1" t="s">
        <v>33</v>
      </c>
      <c r="D1" s="1"/>
      <c r="E1" s="1"/>
      <c r="F1" s="1"/>
      <c r="G1" s="1"/>
      <c r="H1" s="1"/>
    </row>
    <row r="2" spans="2:8" ht="12.75">
      <c r="B2" s="1"/>
      <c r="C2" s="1" t="s">
        <v>37</v>
      </c>
      <c r="D2" s="1"/>
      <c r="E2" s="1"/>
      <c r="F2" s="1"/>
      <c r="G2" s="1"/>
      <c r="H2" s="1"/>
    </row>
    <row r="3" spans="2:8" ht="12.75">
      <c r="B3" s="1"/>
      <c r="C3" s="1"/>
      <c r="D3" s="1"/>
      <c r="E3" s="1"/>
      <c r="F3" s="1"/>
      <c r="G3" s="1"/>
      <c r="H3" s="1"/>
    </row>
    <row r="4" spans="2:8" ht="12.75">
      <c r="B4" s="1" t="s">
        <v>0</v>
      </c>
      <c r="C4" s="1"/>
      <c r="D4" s="1"/>
      <c r="E4" s="1"/>
      <c r="F4" s="1"/>
      <c r="G4" s="1"/>
      <c r="H4" s="1"/>
    </row>
    <row r="5" ht="13.5" thickBot="1">
      <c r="G5" t="s">
        <v>29</v>
      </c>
    </row>
    <row r="6" spans="2:8" ht="12.75">
      <c r="B6" s="62" t="s">
        <v>1</v>
      </c>
      <c r="C6" s="63"/>
      <c r="D6" s="3">
        <v>2013</v>
      </c>
      <c r="E6" s="4" t="s">
        <v>2</v>
      </c>
      <c r="F6" s="3">
        <v>2014</v>
      </c>
      <c r="G6" s="4" t="s">
        <v>2</v>
      </c>
      <c r="H6" s="5" t="s">
        <v>48</v>
      </c>
    </row>
    <row r="7" spans="2:8" ht="13.5" thickBot="1">
      <c r="B7" s="64"/>
      <c r="C7" s="65"/>
      <c r="D7" s="7">
        <v>1</v>
      </c>
      <c r="E7" s="8">
        <v>2</v>
      </c>
      <c r="F7" s="7">
        <v>3</v>
      </c>
      <c r="G7" s="8">
        <v>4</v>
      </c>
      <c r="H7" s="9" t="s">
        <v>4</v>
      </c>
    </row>
    <row r="8" spans="2:8" ht="12.75">
      <c r="B8" s="10"/>
      <c r="C8" s="11"/>
      <c r="D8" s="12" t="s">
        <v>3</v>
      </c>
      <c r="E8" s="13"/>
      <c r="F8" s="12" t="s">
        <v>3</v>
      </c>
      <c r="G8" s="12"/>
      <c r="H8" s="14"/>
    </row>
    <row r="9" spans="2:8" ht="12.75">
      <c r="B9" s="15" t="s">
        <v>5</v>
      </c>
      <c r="C9" s="16"/>
      <c r="D9" s="17">
        <v>326403</v>
      </c>
      <c r="E9" s="18">
        <f aca="true" t="shared" si="0" ref="E9:E15">+D9/$D$18*100</f>
        <v>29.627293166814468</v>
      </c>
      <c r="F9" s="17">
        <v>286106</v>
      </c>
      <c r="G9" s="18">
        <f aca="true" t="shared" si="1" ref="G9:G16">+F9/$F$18*100</f>
        <v>26.4235736556677</v>
      </c>
      <c r="H9" s="19">
        <f>+F9/D9*100</f>
        <v>87.65421886440996</v>
      </c>
    </row>
    <row r="10" spans="2:8" ht="12.75">
      <c r="B10" s="20" t="s">
        <v>6</v>
      </c>
      <c r="C10" s="21"/>
      <c r="D10" s="22">
        <v>521367</v>
      </c>
      <c r="E10" s="18">
        <f t="shared" si="0"/>
        <v>47.32399198690747</v>
      </c>
      <c r="F10" s="22">
        <v>504459</v>
      </c>
      <c r="G10" s="18">
        <f t="shared" si="1"/>
        <v>46.58975884030559</v>
      </c>
      <c r="H10" s="23">
        <f aca="true" t="shared" si="2" ref="H10:H20">+F10/D10*100</f>
        <v>96.75698692092135</v>
      </c>
    </row>
    <row r="11" spans="2:8" ht="12.75">
      <c r="B11" s="20" t="s">
        <v>7</v>
      </c>
      <c r="C11" s="21"/>
      <c r="D11" s="22">
        <v>193178</v>
      </c>
      <c r="E11" s="18">
        <f t="shared" si="0"/>
        <v>17.534585280707855</v>
      </c>
      <c r="F11" s="22">
        <v>251530</v>
      </c>
      <c r="G11" s="18">
        <f t="shared" si="1"/>
        <v>23.230276476585935</v>
      </c>
      <c r="H11" s="23">
        <f>+F11/D11*100</f>
        <v>130.2063381958608</v>
      </c>
    </row>
    <row r="12" spans="2:8" ht="12.75">
      <c r="B12" s="24" t="s">
        <v>8</v>
      </c>
      <c r="C12" s="25"/>
      <c r="D12" s="22">
        <v>0</v>
      </c>
      <c r="E12" s="26">
        <f t="shared" si="0"/>
        <v>0</v>
      </c>
      <c r="F12" s="22">
        <v>6074</v>
      </c>
      <c r="G12" s="26">
        <f t="shared" si="1"/>
        <v>0.5609696629379516</v>
      </c>
      <c r="H12" s="23"/>
    </row>
    <row r="13" spans="2:8" ht="12.75">
      <c r="B13" s="20" t="s">
        <v>9</v>
      </c>
      <c r="C13" s="21"/>
      <c r="D13" s="22">
        <v>7223</v>
      </c>
      <c r="E13" s="18">
        <f t="shared" si="0"/>
        <v>0.6556249132020874</v>
      </c>
      <c r="F13" s="22">
        <v>6122</v>
      </c>
      <c r="G13" s="18">
        <f t="shared" si="1"/>
        <v>0.5654027455558347</v>
      </c>
      <c r="H13" s="23">
        <f t="shared" si="2"/>
        <v>84.75702616641286</v>
      </c>
    </row>
    <row r="14" spans="2:8" ht="12.75">
      <c r="B14" s="27" t="s">
        <v>10</v>
      </c>
      <c r="C14" s="28"/>
      <c r="D14" s="22">
        <v>23329</v>
      </c>
      <c r="E14" s="18">
        <f t="shared" si="0"/>
        <v>2.117551377556624</v>
      </c>
      <c r="F14" s="22">
        <v>19074</v>
      </c>
      <c r="G14" s="18">
        <f t="shared" si="1"/>
        <v>1.761596205281279</v>
      </c>
      <c r="H14" s="23">
        <f t="shared" si="2"/>
        <v>81.76089845256976</v>
      </c>
    </row>
    <row r="15" spans="2:8" ht="12.75">
      <c r="B15" s="27" t="s">
        <v>35</v>
      </c>
      <c r="C15" s="28"/>
      <c r="D15" s="22">
        <v>18799</v>
      </c>
      <c r="E15" s="18">
        <f t="shared" si="0"/>
        <v>1.7063675402583471</v>
      </c>
      <c r="F15" s="22">
        <v>0</v>
      </c>
      <c r="G15" s="18">
        <f t="shared" si="1"/>
        <v>0</v>
      </c>
      <c r="H15" s="23">
        <f t="shared" si="2"/>
        <v>0</v>
      </c>
    </row>
    <row r="16" spans="2:8" ht="12.75">
      <c r="B16" s="27" t="s">
        <v>36</v>
      </c>
      <c r="C16" s="28"/>
      <c r="D16" s="22">
        <v>11398</v>
      </c>
      <c r="E16" s="18"/>
      <c r="F16" s="22">
        <v>9403</v>
      </c>
      <c r="G16" s="18">
        <f t="shared" si="1"/>
        <v>0.868422413665716</v>
      </c>
      <c r="H16" s="23"/>
    </row>
    <row r="17" spans="2:8" ht="12.75">
      <c r="B17" s="27"/>
      <c r="C17" s="28"/>
      <c r="D17" s="22"/>
      <c r="E17" s="29"/>
      <c r="F17" s="22"/>
      <c r="G17" s="29"/>
      <c r="H17" s="23" t="s">
        <v>3</v>
      </c>
    </row>
    <row r="18" spans="2:8" ht="12.75">
      <c r="B18" s="20" t="s">
        <v>30</v>
      </c>
      <c r="C18" s="21"/>
      <c r="D18" s="22">
        <f>SUM(D9:D17)</f>
        <v>1101697</v>
      </c>
      <c r="E18" s="22">
        <f>SUM(E9:E17)</f>
        <v>98.96541426544685</v>
      </c>
      <c r="F18" s="22">
        <f>SUM(F9:F17)</f>
        <v>1082768</v>
      </c>
      <c r="G18" s="30">
        <f>SUM(G9:G16)</f>
        <v>100</v>
      </c>
      <c r="H18" s="23">
        <f t="shared" si="2"/>
        <v>98.28183248207084</v>
      </c>
    </row>
    <row r="19" spans="2:8" ht="12.75">
      <c r="B19" s="15"/>
      <c r="C19" s="16"/>
      <c r="D19" s="22"/>
      <c r="E19" s="29"/>
      <c r="F19" s="22"/>
      <c r="G19" s="29"/>
      <c r="H19" s="23"/>
    </row>
    <row r="20" spans="2:8" ht="12.75">
      <c r="B20" s="27" t="s">
        <v>31</v>
      </c>
      <c r="C20" s="28"/>
      <c r="D20" s="22">
        <v>1064977</v>
      </c>
      <c r="E20" s="29"/>
      <c r="F20" s="22">
        <v>1037951</v>
      </c>
      <c r="G20" s="29"/>
      <c r="H20" s="23">
        <f t="shared" si="2"/>
        <v>97.46229261289211</v>
      </c>
    </row>
    <row r="21" spans="2:8" ht="13.5" thickBot="1">
      <c r="B21" s="31"/>
      <c r="C21" s="32"/>
      <c r="D21" s="33"/>
      <c r="E21" s="34"/>
      <c r="F21" s="33"/>
      <c r="G21" s="34"/>
      <c r="H21" s="9"/>
    </row>
    <row r="22" spans="2:8" ht="13.5" thickBot="1">
      <c r="B22" s="35" t="s">
        <v>32</v>
      </c>
      <c r="C22" s="36"/>
      <c r="D22" s="37">
        <f>+D20-D18</f>
        <v>-36720</v>
      </c>
      <c r="E22" s="38">
        <f>+D22/+D20*100</f>
        <v>-3.447961786968169</v>
      </c>
      <c r="F22" s="37">
        <f>+F20-F18</f>
        <v>-44817</v>
      </c>
      <c r="G22" s="38">
        <f>+F22/+F20*100</f>
        <v>-4.317833886185379</v>
      </c>
      <c r="H22" s="39"/>
    </row>
    <row r="24" ht="12.75">
      <c r="B24" s="1" t="s">
        <v>11</v>
      </c>
    </row>
    <row r="26" ht="12.75">
      <c r="B26" t="s">
        <v>38</v>
      </c>
    </row>
    <row r="27" ht="12.75">
      <c r="B27" t="s">
        <v>43</v>
      </c>
    </row>
    <row r="28" ht="12.75">
      <c r="B28" t="s">
        <v>44</v>
      </c>
    </row>
    <row r="29" ht="12.75">
      <c r="B29" t="s">
        <v>45</v>
      </c>
    </row>
    <row r="30" ht="12.75">
      <c r="B30" t="s">
        <v>46</v>
      </c>
    </row>
    <row r="31" ht="12.75">
      <c r="B31" t="s">
        <v>47</v>
      </c>
    </row>
    <row r="33" ht="12.75">
      <c r="B33" s="1" t="s">
        <v>12</v>
      </c>
    </row>
    <row r="35" ht="13.5" thickBot="1">
      <c r="G35" t="s">
        <v>29</v>
      </c>
    </row>
    <row r="36" spans="2:8" ht="12.75">
      <c r="B36" s="62" t="s">
        <v>13</v>
      </c>
      <c r="C36" s="63"/>
      <c r="D36" s="3">
        <v>2013</v>
      </c>
      <c r="E36" s="3" t="s">
        <v>2</v>
      </c>
      <c r="F36" s="3">
        <v>2014</v>
      </c>
      <c r="G36" s="3" t="s">
        <v>2</v>
      </c>
      <c r="H36" s="5" t="s">
        <v>48</v>
      </c>
    </row>
    <row r="37" spans="2:8" ht="13.5" thickBot="1">
      <c r="B37" s="64"/>
      <c r="C37" s="65"/>
      <c r="D37" s="7">
        <v>1</v>
      </c>
      <c r="E37" s="7">
        <v>2</v>
      </c>
      <c r="F37" s="7">
        <v>3</v>
      </c>
      <c r="G37" s="7">
        <v>4</v>
      </c>
      <c r="H37" s="9" t="s">
        <v>4</v>
      </c>
    </row>
    <row r="38" spans="2:8" ht="12.75">
      <c r="B38" s="15"/>
      <c r="C38" s="16"/>
      <c r="D38" s="41"/>
      <c r="E38" s="41"/>
      <c r="F38" s="41"/>
      <c r="G38" s="41"/>
      <c r="H38" s="42"/>
    </row>
    <row r="39" spans="2:8" ht="12.75">
      <c r="B39" s="15" t="s">
        <v>14</v>
      </c>
      <c r="C39" s="16"/>
      <c r="D39" s="22">
        <v>6693845</v>
      </c>
      <c r="E39" s="43">
        <f>+D39/$D$47*100</f>
        <v>98.20676803197384</v>
      </c>
      <c r="F39" s="22">
        <v>6811625</v>
      </c>
      <c r="G39" s="43">
        <f aca="true" t="shared" si="3" ref="G39:G45">+F39/$F$47*100</f>
        <v>98.10961515637909</v>
      </c>
      <c r="H39" s="44">
        <f>+F39/D39*100</f>
        <v>101.75952684891867</v>
      </c>
    </row>
    <row r="40" spans="2:8" ht="12.75">
      <c r="B40" s="20" t="s">
        <v>15</v>
      </c>
      <c r="C40" s="21"/>
      <c r="D40" s="45">
        <v>15192</v>
      </c>
      <c r="E40" s="43">
        <f aca="true" t="shared" si="4" ref="E40:E45">+D40/$D$47*100</f>
        <v>0.22288493682506041</v>
      </c>
      <c r="F40" s="45">
        <v>39205</v>
      </c>
      <c r="G40" s="43">
        <f t="shared" si="3"/>
        <v>0.5646798615904196</v>
      </c>
      <c r="H40" s="44">
        <f>+F40/D40*100</f>
        <v>258.0634544497104</v>
      </c>
    </row>
    <row r="41" spans="2:8" ht="12.75">
      <c r="B41" s="20" t="s">
        <v>16</v>
      </c>
      <c r="C41" s="21"/>
      <c r="D41" s="22">
        <v>94212</v>
      </c>
      <c r="E41" s="43">
        <f t="shared" si="4"/>
        <v>1.3822035063298177</v>
      </c>
      <c r="F41" s="22">
        <v>78789</v>
      </c>
      <c r="G41" s="43">
        <f t="shared" si="3"/>
        <v>1.134818559236005</v>
      </c>
      <c r="H41" s="44">
        <f>+F41/D41*100</f>
        <v>83.62947395236276</v>
      </c>
    </row>
    <row r="42" spans="2:8" ht="12.75">
      <c r="B42" s="20" t="s">
        <v>17</v>
      </c>
      <c r="C42" s="21"/>
      <c r="D42" s="45"/>
      <c r="E42" s="43">
        <f t="shared" si="4"/>
        <v>0</v>
      </c>
      <c r="F42" s="45"/>
      <c r="G42" s="43">
        <f t="shared" si="3"/>
        <v>0</v>
      </c>
      <c r="H42" s="44"/>
    </row>
    <row r="43" spans="2:8" ht="12.75">
      <c r="B43" s="20" t="s">
        <v>18</v>
      </c>
      <c r="C43" s="21"/>
      <c r="D43" s="22">
        <v>0</v>
      </c>
      <c r="E43" s="43">
        <f t="shared" si="4"/>
        <v>0</v>
      </c>
      <c r="F43" s="22">
        <v>0</v>
      </c>
      <c r="G43" s="43">
        <f t="shared" si="3"/>
        <v>0</v>
      </c>
      <c r="H43" s="44"/>
    </row>
    <row r="44" spans="2:8" ht="12.75">
      <c r="B44" s="20" t="s">
        <v>19</v>
      </c>
      <c r="C44" s="21"/>
      <c r="D44" s="22">
        <v>12824</v>
      </c>
      <c r="E44" s="43">
        <f t="shared" si="4"/>
        <v>0.18814352487128586</v>
      </c>
      <c r="F44" s="22">
        <v>13253</v>
      </c>
      <c r="G44" s="43">
        <f t="shared" si="3"/>
        <v>0.1908864227944862</v>
      </c>
      <c r="H44" s="44">
        <f>+F44/D44*100</f>
        <v>103.34529008109794</v>
      </c>
    </row>
    <row r="45" spans="2:8" ht="12.75">
      <c r="B45" s="20" t="s">
        <v>20</v>
      </c>
      <c r="C45" s="21"/>
      <c r="D45" s="22">
        <v>0</v>
      </c>
      <c r="E45" s="43">
        <f t="shared" si="4"/>
        <v>0</v>
      </c>
      <c r="F45" s="22">
        <v>0</v>
      </c>
      <c r="G45" s="43">
        <f t="shared" si="3"/>
        <v>0</v>
      </c>
      <c r="H45" s="44"/>
    </row>
    <row r="46" spans="2:8" ht="13.5" thickBot="1">
      <c r="B46" s="27"/>
      <c r="C46" s="28"/>
      <c r="D46" s="46"/>
      <c r="E46" s="47"/>
      <c r="F46" s="46"/>
      <c r="G46" s="47"/>
      <c r="H46" s="48" t="s">
        <v>3</v>
      </c>
    </row>
    <row r="47" spans="2:8" ht="13.5" thickBot="1">
      <c r="B47" s="35" t="s">
        <v>21</v>
      </c>
      <c r="C47" s="36"/>
      <c r="D47" s="49">
        <f>SUM(D39:D46)</f>
        <v>6816073</v>
      </c>
      <c r="E47" s="50">
        <f>SUM(E39:E46)</f>
        <v>99.99999999999999</v>
      </c>
      <c r="F47" s="49">
        <f>SUM(F39:F46)</f>
        <v>6942872</v>
      </c>
      <c r="G47" s="50">
        <f>SUM(G39:G46)</f>
        <v>100.00000000000001</v>
      </c>
      <c r="H47" s="51">
        <f>+F47/D47*100</f>
        <v>101.86029404321226</v>
      </c>
    </row>
    <row r="48" spans="2:8" ht="12.75">
      <c r="B48" s="2"/>
      <c r="C48" s="52"/>
      <c r="D48" s="53"/>
      <c r="E48" s="54"/>
      <c r="F48" s="53"/>
      <c r="G48" s="54"/>
      <c r="H48" s="55" t="s">
        <v>3</v>
      </c>
    </row>
    <row r="49" spans="2:8" ht="12.75">
      <c r="B49" s="24" t="s">
        <v>22</v>
      </c>
      <c r="C49" s="25"/>
      <c r="D49" s="22">
        <v>269865</v>
      </c>
      <c r="E49" s="26">
        <f>+D49/$D$56*100</f>
        <v>3.959244567949903</v>
      </c>
      <c r="F49" s="22">
        <v>277478</v>
      </c>
      <c r="G49" s="26">
        <f>+F49/$F$56*100</f>
        <v>3.996588155449215</v>
      </c>
      <c r="H49" s="44">
        <f>+F49/D49*100</f>
        <v>102.82104014970447</v>
      </c>
    </row>
    <row r="50" spans="2:8" ht="12.75">
      <c r="B50" s="24" t="s">
        <v>23</v>
      </c>
      <c r="C50" s="25"/>
      <c r="D50" s="22">
        <v>141</v>
      </c>
      <c r="E50" s="26">
        <f>+D50/$D$56*100</f>
        <v>0.0020686398165043127</v>
      </c>
      <c r="F50" s="22">
        <v>97</v>
      </c>
      <c r="G50" s="26">
        <f>+F50/$F$56*100</f>
        <v>0.001397116351849782</v>
      </c>
      <c r="H50" s="44">
        <f>+F50/D50*100</f>
        <v>68.79432624113475</v>
      </c>
    </row>
    <row r="51" spans="2:8" ht="12.75">
      <c r="B51" s="70" t="s">
        <v>24</v>
      </c>
      <c r="C51" s="71"/>
      <c r="D51" s="74">
        <v>6261779</v>
      </c>
      <c r="E51" s="66">
        <f>+D51/$D$56*100</f>
        <v>91.86783944362098</v>
      </c>
      <c r="F51" s="74">
        <v>6448572</v>
      </c>
      <c r="G51" s="66">
        <f>+F51/$F$56*100</f>
        <v>92.88046791010981</v>
      </c>
      <c r="H51" s="68">
        <f>+F51/D51*100</f>
        <v>102.9830659945041</v>
      </c>
    </row>
    <row r="52" spans="2:8" ht="12.75">
      <c r="B52" s="72"/>
      <c r="C52" s="73"/>
      <c r="D52" s="75"/>
      <c r="E52" s="67"/>
      <c r="F52" s="75"/>
      <c r="G52" s="67"/>
      <c r="H52" s="69"/>
    </row>
    <row r="53" spans="2:8" ht="12.75">
      <c r="B53" s="24" t="s">
        <v>25</v>
      </c>
      <c r="C53" s="25"/>
      <c r="D53" s="22">
        <v>-36721</v>
      </c>
      <c r="E53" s="26">
        <f>+D53/$D$56*100</f>
        <v>-0.5387412957578359</v>
      </c>
      <c r="F53" s="22">
        <v>-81538</v>
      </c>
      <c r="G53" s="26">
        <f>+F53/$F$56*100</f>
        <v>-1.174413124712655</v>
      </c>
      <c r="H53" s="44"/>
    </row>
    <row r="54" spans="2:8" ht="12.75">
      <c r="B54" s="24" t="s">
        <v>27</v>
      </c>
      <c r="C54" s="25"/>
      <c r="D54" s="22">
        <v>321009</v>
      </c>
      <c r="E54" s="26">
        <f>+D54/$D$56*100</f>
        <v>4.709588644370446</v>
      </c>
      <c r="F54" s="22">
        <v>298263</v>
      </c>
      <c r="G54" s="26">
        <f>+F54/$F$56*100</f>
        <v>4.295959942801768</v>
      </c>
      <c r="H54" s="44">
        <f>+F54/D54*100</f>
        <v>92.91421735839182</v>
      </c>
    </row>
    <row r="55" spans="2:8" ht="13.5" thickBot="1">
      <c r="B55" s="6"/>
      <c r="C55" s="40"/>
      <c r="D55" s="56"/>
      <c r="E55" s="57"/>
      <c r="F55" s="56"/>
      <c r="G55" s="57"/>
      <c r="H55" s="58"/>
    </row>
    <row r="56" spans="2:8" ht="13.5" thickBot="1">
      <c r="B56" s="35" t="s">
        <v>26</v>
      </c>
      <c r="C56" s="36"/>
      <c r="D56" s="49">
        <f>SUM(D49:D54)</f>
        <v>6816073</v>
      </c>
      <c r="E56" s="50">
        <f>SUM(E49:E54)</f>
        <v>100</v>
      </c>
      <c r="F56" s="49">
        <f>SUM(F49:F54)</f>
        <v>6942872</v>
      </c>
      <c r="G56" s="50">
        <f>SUM(G49:G54)</f>
        <v>100</v>
      </c>
      <c r="H56" s="51">
        <f>+F56/D56*100</f>
        <v>101.86029404321226</v>
      </c>
    </row>
    <row r="58" ht="12.75">
      <c r="B58" s="1" t="s">
        <v>11</v>
      </c>
    </row>
    <row r="60" ht="12.75">
      <c r="B60" t="s">
        <v>28</v>
      </c>
    </row>
    <row r="61" ht="12.75">
      <c r="B61" s="61" t="s">
        <v>39</v>
      </c>
    </row>
    <row r="62" ht="12.75">
      <c r="B62" s="61" t="s">
        <v>34</v>
      </c>
    </row>
    <row r="63" ht="12.75">
      <c r="B63" s="61" t="s">
        <v>40</v>
      </c>
    </row>
    <row r="64" spans="2:6" ht="12.75">
      <c r="B64" s="61" t="s">
        <v>41</v>
      </c>
      <c r="D64" s="59"/>
      <c r="F64" s="59"/>
    </row>
    <row r="65" spans="2:6" ht="12.75">
      <c r="B65" s="61" t="s">
        <v>42</v>
      </c>
      <c r="D65" s="60"/>
      <c r="F65" s="60"/>
    </row>
    <row r="66" ht="12.75">
      <c r="E66">
        <v>11</v>
      </c>
    </row>
    <row r="70" spans="4:7" ht="12.75">
      <c r="D70" s="60"/>
      <c r="F70" s="60"/>
      <c r="G70" s="60"/>
    </row>
    <row r="71" ht="12.75">
      <c r="G71" s="60"/>
    </row>
    <row r="72" spans="4:7" ht="12.75">
      <c r="D72" s="60"/>
      <c r="F72" s="60"/>
      <c r="G72" s="60"/>
    </row>
    <row r="73" ht="12.75">
      <c r="G73" s="60"/>
    </row>
  </sheetData>
  <sheetProtection/>
  <mergeCells count="8">
    <mergeCell ref="B6:C7"/>
    <mergeCell ref="B36:C37"/>
    <mergeCell ref="G51:G52"/>
    <mergeCell ref="H51:H52"/>
    <mergeCell ref="B51:C52"/>
    <mergeCell ref="D51:D52"/>
    <mergeCell ref="E51:E52"/>
    <mergeCell ref="F51:F52"/>
  </mergeCells>
  <printOptions/>
  <pageMargins left="0.75" right="0.75" top="0.7874015748031497" bottom="0.7874015748031497" header="0" footer="0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RAVNE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KRAJEVNE SKUPNOSTI</dc:creator>
  <cp:keywords/>
  <dc:description/>
  <cp:lastModifiedBy>USER</cp:lastModifiedBy>
  <cp:lastPrinted>2015-05-20T07:32:06Z</cp:lastPrinted>
  <dcterms:created xsi:type="dcterms:W3CDTF">2005-04-07T07:26:58Z</dcterms:created>
  <dcterms:modified xsi:type="dcterms:W3CDTF">2015-05-20T07:32:11Z</dcterms:modified>
  <cp:category/>
  <cp:version/>
  <cp:contentType/>
  <cp:contentStatus/>
</cp:coreProperties>
</file>