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PRIMERJAVA 2015_2009" sheetId="2" r:id="rId1"/>
  </sheets>
  <calcPr calcId="125725"/>
</workbook>
</file>

<file path=xl/calcChain.xml><?xml version="1.0" encoding="utf-8"?>
<calcChain xmlns="http://schemas.openxmlformats.org/spreadsheetml/2006/main">
  <c r="D20" i="2"/>
  <c r="D39"/>
  <c r="D55"/>
  <c r="D21"/>
  <c r="E5"/>
  <c r="D5"/>
  <c r="D71" l="1"/>
  <c r="C20" l="1"/>
  <c r="C5"/>
  <c r="E20"/>
  <c r="C71" l="1"/>
  <c r="E71"/>
</calcChain>
</file>

<file path=xl/sharedStrings.xml><?xml version="1.0" encoding="utf-8"?>
<sst xmlns="http://schemas.openxmlformats.org/spreadsheetml/2006/main" count="74" uniqueCount="69">
  <si>
    <t>Vrednost v EUR z DDV</t>
  </si>
  <si>
    <t>FINANČNA KONSTRUKCIJA Škofjeloški pasion 2015</t>
  </si>
  <si>
    <t>A. SKUPAJ PRIHODKI PROJEKTA</t>
  </si>
  <si>
    <t>1. Občinska proračunska sredstva</t>
  </si>
  <si>
    <t>2. Prihodek od prodaje vstopnic</t>
  </si>
  <si>
    <t>B. SKUPAJ STROŠKI PROJEKTA</t>
  </si>
  <si>
    <t>1. Stroški dela</t>
  </si>
  <si>
    <t>2. Promocija</t>
  </si>
  <si>
    <t>3. Kostumografija in maska</t>
  </si>
  <si>
    <t>4. Nastopajoči</t>
  </si>
  <si>
    <t>5. Prizorišča in scena</t>
  </si>
  <si>
    <t>6. Strokovni sodelavci</t>
  </si>
  <si>
    <t>8. Drugi stroški</t>
  </si>
  <si>
    <t>C.  IZID PROJEKTA</t>
  </si>
  <si>
    <t>7. Fotomonografija 2009 - za sodelujoče v ŠP 2009</t>
  </si>
  <si>
    <t>ŠP 2009</t>
  </si>
  <si>
    <t>ŠP 2015 - plan</t>
  </si>
  <si>
    <t>ŠP - 2015 - realizacija</t>
  </si>
  <si>
    <t>3. Sponzorska sredstva in Ministrstvo za kulturo</t>
  </si>
  <si>
    <t xml:space="preserve">4. Prodaja fotomonografije Škofjeloški pasijon 2009 </t>
  </si>
  <si>
    <t>5. Vračilo DDV</t>
  </si>
  <si>
    <t>6. Odškodnina zavarovalnice</t>
  </si>
  <si>
    <t>7. Promocijske kompenzacije (GR - TIP Alpe Adria 2015)</t>
  </si>
  <si>
    <t>8. Prodaja hrane / pijače - pasijonski piknik</t>
  </si>
  <si>
    <t>9. Sofinanciranje javnih del v 2014 in 2015 (Zavod za zaposlovanje)</t>
  </si>
  <si>
    <t>1.1. direktno sofinanciranje</t>
  </si>
  <si>
    <t>1.2. sofinanciranje programa javnih del za delo na ŠP 2015</t>
  </si>
  <si>
    <t>3.1. sredstva Ministrstva za kulturo</t>
  </si>
  <si>
    <t>3.2. sponzorska sredstva v denarju</t>
  </si>
  <si>
    <t>3.3. sponzorska sredstva v storitvah</t>
  </si>
  <si>
    <t>Radio oglaševanje</t>
  </si>
  <si>
    <t>Oglaševanje v tisku</t>
  </si>
  <si>
    <t>Jumbo plakati</t>
  </si>
  <si>
    <t>Televizija</t>
  </si>
  <si>
    <t>Internet</t>
  </si>
  <si>
    <t>Letaki, zloženke</t>
  </si>
  <si>
    <t>Sejemski nastopi</t>
  </si>
  <si>
    <t>Gledališki list</t>
  </si>
  <si>
    <t>Drugo</t>
  </si>
  <si>
    <t xml:space="preserve"> režiser in vodja projekta</t>
  </si>
  <si>
    <t>javni delavki - Alenka Golob, Kitka Koprivnikar</t>
  </si>
  <si>
    <t>material za masko</t>
  </si>
  <si>
    <t>drugo</t>
  </si>
  <si>
    <t>Blago in končni izdelki</t>
  </si>
  <si>
    <t>honorarji šivilje, vodje kostumografije, vodja maske</t>
  </si>
  <si>
    <t>Prevoz igralcev</t>
  </si>
  <si>
    <t>Prehrana igralcev</t>
  </si>
  <si>
    <t>Kilometrine igralci</t>
  </si>
  <si>
    <t>Seno, oves</t>
  </si>
  <si>
    <t>Pregledi krvi konj IAK</t>
  </si>
  <si>
    <t>Piknik</t>
  </si>
  <si>
    <t>redarstvo in označbe</t>
  </si>
  <si>
    <t>prevoz gledalcev</t>
  </si>
  <si>
    <t>ozvočenje in osvetlitev</t>
  </si>
  <si>
    <t>tribune in klopi</t>
  </si>
  <si>
    <t>požarna straža</t>
  </si>
  <si>
    <t>scenografija</t>
  </si>
  <si>
    <t>oblikovanje</t>
  </si>
  <si>
    <t>fotografi in snemalci</t>
  </si>
  <si>
    <t>sodelavci v pasijonski pisarni</t>
  </si>
  <si>
    <t>etnologi</t>
  </si>
  <si>
    <t>umetniki</t>
  </si>
  <si>
    <t>lektor</t>
  </si>
  <si>
    <t>dramaturg</t>
  </si>
  <si>
    <t>drugo (pobiralci fig, prevodi, bobnar strajnar, SPO Andrej F., Bogdanovski…)</t>
  </si>
  <si>
    <t>zavarovanje dogodka</t>
  </si>
  <si>
    <t>stroški storitev Policije</t>
  </si>
  <si>
    <t>stroški storitev nujne medicinske pomoči</t>
  </si>
  <si>
    <t>provizije Eventim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</si>
</sst>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6" xfId="0" applyFont="1" applyBorder="1" applyAlignment="1">
      <alignment horizontal="left"/>
    </xf>
    <xf numFmtId="4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" fillId="0" borderId="8" xfId="0" applyFont="1" applyBorder="1" applyAlignment="1">
      <alignment horizontal="left"/>
    </xf>
    <xf numFmtId="4" fontId="0" fillId="0" borderId="9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2" fontId="0" fillId="0" borderId="0" xfId="0" applyNumberFormat="1"/>
    <xf numFmtId="0" fontId="2" fillId="0" borderId="10" xfId="0" applyFont="1" applyBorder="1" applyAlignment="1">
      <alignment horizontal="right"/>
    </xf>
    <xf numFmtId="4" fontId="2" fillId="0" borderId="1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71"/>
  <sheetViews>
    <sheetView tabSelected="1" workbookViewId="0">
      <selection activeCell="H29" sqref="H29"/>
    </sheetView>
  </sheetViews>
  <sheetFormatPr defaultRowHeight="15"/>
  <cols>
    <col min="2" max="2" width="68.5703125" customWidth="1"/>
    <col min="3" max="3" width="20.28515625" bestFit="1" customWidth="1"/>
    <col min="4" max="4" width="20.28515625" customWidth="1"/>
    <col min="5" max="5" width="22.140625" customWidth="1"/>
    <col min="9" max="9" width="9.5703125" bestFit="1" customWidth="1"/>
  </cols>
  <sheetData>
    <row r="3" spans="2:9" ht="15.75" thickBot="1">
      <c r="C3" s="1" t="s">
        <v>0</v>
      </c>
      <c r="D3" s="1" t="s">
        <v>0</v>
      </c>
      <c r="E3" s="1" t="s">
        <v>0</v>
      </c>
    </row>
    <row r="4" spans="2:9" ht="15.75" thickBot="1">
      <c r="B4" s="2" t="s">
        <v>1</v>
      </c>
      <c r="C4" s="3" t="s">
        <v>16</v>
      </c>
      <c r="D4" s="23" t="s">
        <v>17</v>
      </c>
      <c r="E4" s="21" t="s">
        <v>15</v>
      </c>
    </row>
    <row r="5" spans="2:9" ht="15.75" thickBot="1">
      <c r="B5" s="4" t="s">
        <v>2</v>
      </c>
      <c r="C5" s="5">
        <f>SUM(C6:C16)</f>
        <v>431943.5</v>
      </c>
      <c r="D5" s="26">
        <f>+D6+D9+D10+D15+D17+D18+D19</f>
        <v>493196.28</v>
      </c>
      <c r="E5" s="19">
        <f>+E6+E9+E10+E15+E16</f>
        <v>532329.73</v>
      </c>
    </row>
    <row r="6" spans="2:9">
      <c r="B6" s="27" t="s">
        <v>3</v>
      </c>
      <c r="C6" s="16">
        <v>17143.5</v>
      </c>
      <c r="D6" s="11">
        <v>146563.87</v>
      </c>
      <c r="E6" s="11">
        <v>205000</v>
      </c>
      <c r="H6" s="31"/>
    </row>
    <row r="7" spans="2:9">
      <c r="B7" s="33" t="s">
        <v>25</v>
      </c>
      <c r="C7" s="34"/>
      <c r="D7" s="34">
        <v>140493.67000000001</v>
      </c>
      <c r="E7" s="20">
        <v>205000</v>
      </c>
      <c r="H7" s="31"/>
    </row>
    <row r="8" spans="2:9">
      <c r="B8" s="33" t="s">
        <v>26</v>
      </c>
      <c r="C8" s="34"/>
      <c r="D8" s="34">
        <v>6070.2</v>
      </c>
      <c r="E8" s="20">
        <v>0</v>
      </c>
      <c r="H8" s="31"/>
    </row>
    <row r="9" spans="2:9">
      <c r="B9" s="28" t="s">
        <v>4</v>
      </c>
      <c r="C9" s="15">
        <v>300000</v>
      </c>
      <c r="D9" s="10">
        <v>229970.7</v>
      </c>
      <c r="E9" s="10">
        <v>271267</v>
      </c>
    </row>
    <row r="10" spans="2:9">
      <c r="B10" s="29" t="s">
        <v>18</v>
      </c>
      <c r="C10" s="15">
        <v>110000</v>
      </c>
      <c r="D10" s="10">
        <v>82987</v>
      </c>
      <c r="E10" s="10">
        <v>30228.21</v>
      </c>
    </row>
    <row r="11" spans="2:9">
      <c r="B11" s="36" t="s">
        <v>27</v>
      </c>
      <c r="C11" s="15"/>
      <c r="D11" s="35">
        <v>40000</v>
      </c>
      <c r="E11" s="35">
        <v>4000</v>
      </c>
    </row>
    <row r="12" spans="2:9">
      <c r="B12" s="36" t="s">
        <v>28</v>
      </c>
      <c r="C12" s="15"/>
      <c r="D12" s="35">
        <v>39047</v>
      </c>
      <c r="E12" s="35">
        <v>9000</v>
      </c>
    </row>
    <row r="13" spans="2:9">
      <c r="B13" s="36" t="s">
        <v>29</v>
      </c>
      <c r="C13" s="15"/>
      <c r="D13" s="35">
        <v>3940</v>
      </c>
      <c r="E13" s="35">
        <v>17228.21</v>
      </c>
      <c r="H13" s="6"/>
    </row>
    <row r="14" spans="2:9">
      <c r="B14" s="29" t="s">
        <v>19</v>
      </c>
      <c r="C14" s="15">
        <v>4800</v>
      </c>
      <c r="D14" s="15">
        <v>0</v>
      </c>
      <c r="E14" s="12">
        <v>0</v>
      </c>
    </row>
    <row r="15" spans="2:9">
      <c r="B15" s="29" t="s">
        <v>20</v>
      </c>
      <c r="C15" s="15">
        <v>0</v>
      </c>
      <c r="D15" s="10">
        <v>19557.47</v>
      </c>
      <c r="E15" s="10">
        <v>19106</v>
      </c>
      <c r="I15" s="32"/>
    </row>
    <row r="16" spans="2:9">
      <c r="B16" s="29" t="s">
        <v>21</v>
      </c>
      <c r="C16" s="24">
        <v>0</v>
      </c>
      <c r="D16" s="24">
        <v>0</v>
      </c>
      <c r="E16" s="18">
        <v>6728.52</v>
      </c>
    </row>
    <row r="17" spans="2:5">
      <c r="B17" s="29" t="s">
        <v>22</v>
      </c>
      <c r="C17" s="24">
        <v>0</v>
      </c>
      <c r="D17" s="18">
        <v>849.12</v>
      </c>
      <c r="E17" s="13">
        <v>0</v>
      </c>
    </row>
    <row r="18" spans="2:5">
      <c r="B18" s="29" t="s">
        <v>23</v>
      </c>
      <c r="C18" s="15">
        <v>0</v>
      </c>
      <c r="D18" s="10">
        <v>4539.6000000000004</v>
      </c>
      <c r="E18" s="12">
        <v>0</v>
      </c>
    </row>
    <row r="19" spans="2:5" ht="15.75" thickBot="1">
      <c r="B19" s="30" t="s">
        <v>24</v>
      </c>
      <c r="C19" s="17">
        <v>0</v>
      </c>
      <c r="D19" s="37">
        <v>8728.52</v>
      </c>
      <c r="E19" s="25">
        <v>0</v>
      </c>
    </row>
    <row r="20" spans="2:5" ht="15.75" thickBot="1">
      <c r="B20" s="4" t="s">
        <v>5</v>
      </c>
      <c r="C20" s="5">
        <f>+C21+C24+C34+C39+C47+C55+C64+C65</f>
        <v>431943.5</v>
      </c>
      <c r="D20" s="19">
        <f>+D21+D24+D34+D39+D47+D55+D65</f>
        <v>471156.8</v>
      </c>
      <c r="E20" s="19">
        <f>+E21+E24+E34+E39+E47+E55+E65</f>
        <v>510605.28</v>
      </c>
    </row>
    <row r="21" spans="2:5">
      <c r="B21" s="7" t="s">
        <v>6</v>
      </c>
      <c r="C21" s="8">
        <v>88100</v>
      </c>
      <c r="D21" s="11">
        <f>SUM(D22:D23)</f>
        <v>106361.26</v>
      </c>
      <c r="E21" s="11">
        <v>38185</v>
      </c>
    </row>
    <row r="22" spans="2:5">
      <c r="B22" s="38" t="s">
        <v>39</v>
      </c>
      <c r="C22" s="11"/>
      <c r="D22" s="34">
        <v>91563.26</v>
      </c>
      <c r="E22" s="11"/>
    </row>
    <row r="23" spans="2:5">
      <c r="B23" s="38" t="s">
        <v>40</v>
      </c>
      <c r="C23" s="11"/>
      <c r="D23" s="34">
        <v>14798</v>
      </c>
      <c r="E23" s="11"/>
    </row>
    <row r="24" spans="2:5">
      <c r="B24" s="9" t="s">
        <v>7</v>
      </c>
      <c r="C24" s="10">
        <v>97977</v>
      </c>
      <c r="D24" s="10">
        <v>101014.99</v>
      </c>
      <c r="E24" s="10">
        <v>170762.18</v>
      </c>
    </row>
    <row r="25" spans="2:5">
      <c r="B25" s="40" t="s">
        <v>30</v>
      </c>
      <c r="C25" s="10"/>
      <c r="D25" s="35">
        <v>18246.75</v>
      </c>
      <c r="E25" s="35">
        <v>19894.310000000001</v>
      </c>
    </row>
    <row r="26" spans="2:5">
      <c r="B26" s="40" t="s">
        <v>31</v>
      </c>
      <c r="C26" s="10"/>
      <c r="D26" s="35">
        <v>35550.46</v>
      </c>
      <c r="E26" s="35">
        <v>40726.81</v>
      </c>
    </row>
    <row r="27" spans="2:5">
      <c r="B27" s="40" t="s">
        <v>32</v>
      </c>
      <c r="C27" s="10"/>
      <c r="D27" s="35">
        <v>12829.64</v>
      </c>
      <c r="E27" s="35">
        <v>41906.53</v>
      </c>
    </row>
    <row r="28" spans="2:5">
      <c r="B28" s="40" t="s">
        <v>33</v>
      </c>
      <c r="C28" s="10"/>
      <c r="D28" s="35">
        <v>439.2</v>
      </c>
      <c r="E28" s="35">
        <v>14519.52</v>
      </c>
    </row>
    <row r="29" spans="2:5">
      <c r="B29" s="40" t="s">
        <v>34</v>
      </c>
      <c r="C29" s="10"/>
      <c r="D29" s="35">
        <v>1910.4</v>
      </c>
      <c r="E29" s="35">
        <v>4800</v>
      </c>
    </row>
    <row r="30" spans="2:5">
      <c r="B30" s="40" t="s">
        <v>35</v>
      </c>
      <c r="C30" s="10"/>
      <c r="D30" s="35">
        <v>2956.28</v>
      </c>
      <c r="E30" s="35">
        <v>13355.88</v>
      </c>
    </row>
    <row r="31" spans="2:5">
      <c r="B31" s="40" t="s">
        <v>36</v>
      </c>
      <c r="C31" s="10"/>
      <c r="D31" s="15">
        <v>3931.55</v>
      </c>
      <c r="E31" s="15">
        <v>1335</v>
      </c>
    </row>
    <row r="32" spans="2:5">
      <c r="B32" s="40" t="s">
        <v>37</v>
      </c>
      <c r="C32" s="10"/>
      <c r="D32" s="15">
        <v>12411.84</v>
      </c>
      <c r="E32" s="15">
        <v>16666.8</v>
      </c>
    </row>
    <row r="33" spans="2:5">
      <c r="B33" s="40" t="s">
        <v>38</v>
      </c>
      <c r="C33" s="10"/>
      <c r="D33" s="15">
        <v>12738.87</v>
      </c>
      <c r="E33" s="15">
        <v>17557.330000000002</v>
      </c>
    </row>
    <row r="34" spans="2:5">
      <c r="B34" s="9" t="s">
        <v>8</v>
      </c>
      <c r="C34" s="10">
        <v>20000</v>
      </c>
      <c r="D34" s="10">
        <v>42837.11</v>
      </c>
      <c r="E34" s="10">
        <v>43831.88</v>
      </c>
    </row>
    <row r="35" spans="2:5">
      <c r="B35" s="40" t="s">
        <v>43</v>
      </c>
      <c r="C35" s="10"/>
      <c r="D35" s="35">
        <v>13981.02</v>
      </c>
      <c r="E35" s="35">
        <v>7257.79</v>
      </c>
    </row>
    <row r="36" spans="2:5">
      <c r="B36" s="40" t="s">
        <v>44</v>
      </c>
      <c r="C36" s="10"/>
      <c r="D36" s="35">
        <v>25361.25</v>
      </c>
      <c r="E36" s="35">
        <v>29038.62</v>
      </c>
    </row>
    <row r="37" spans="2:5">
      <c r="B37" s="40" t="s">
        <v>41</v>
      </c>
      <c r="C37" s="10"/>
      <c r="D37" s="35">
        <v>1415.14</v>
      </c>
      <c r="E37" s="35">
        <v>2044.78</v>
      </c>
    </row>
    <row r="38" spans="2:5">
      <c r="B38" s="40" t="s">
        <v>42</v>
      </c>
      <c r="C38" s="10"/>
      <c r="D38" s="35">
        <v>2079.6999999999998</v>
      </c>
      <c r="E38" s="35">
        <v>5490.69</v>
      </c>
    </row>
    <row r="39" spans="2:5">
      <c r="B39" s="9" t="s">
        <v>9</v>
      </c>
      <c r="C39" s="10">
        <v>47500</v>
      </c>
      <c r="D39" s="10">
        <f>SUM(D40:D46)</f>
        <v>30166.66</v>
      </c>
      <c r="E39" s="10">
        <v>44060.47</v>
      </c>
    </row>
    <row r="40" spans="2:5">
      <c r="B40" s="40" t="s">
        <v>45</v>
      </c>
      <c r="C40" s="10"/>
      <c r="D40" s="35">
        <v>4402.62</v>
      </c>
      <c r="E40" s="35">
        <v>3316.74</v>
      </c>
    </row>
    <row r="41" spans="2:5">
      <c r="B41" s="40" t="s">
        <v>46</v>
      </c>
      <c r="C41" s="10"/>
      <c r="D41" s="35">
        <v>3283.83</v>
      </c>
      <c r="E41" s="35">
        <v>4737.5</v>
      </c>
    </row>
    <row r="42" spans="2:5">
      <c r="B42" s="40" t="s">
        <v>47</v>
      </c>
      <c r="C42" s="10"/>
      <c r="D42" s="35">
        <v>14057.15</v>
      </c>
      <c r="E42" s="35">
        <v>14328.88</v>
      </c>
    </row>
    <row r="43" spans="2:5">
      <c r="B43" s="40" t="s">
        <v>48</v>
      </c>
      <c r="C43" s="10"/>
      <c r="D43" s="35">
        <v>660</v>
      </c>
      <c r="E43" s="35">
        <v>1021.92</v>
      </c>
    </row>
    <row r="44" spans="2:5">
      <c r="B44" s="40" t="s">
        <v>49</v>
      </c>
      <c r="C44" s="10"/>
      <c r="D44" s="35">
        <v>694.54</v>
      </c>
      <c r="E44" s="35">
        <v>2877.56</v>
      </c>
    </row>
    <row r="45" spans="2:5">
      <c r="B45" s="40" t="s">
        <v>50</v>
      </c>
      <c r="C45" s="10"/>
      <c r="D45" s="35">
        <v>6927.16</v>
      </c>
      <c r="E45" s="35">
        <v>9209.98</v>
      </c>
    </row>
    <row r="46" spans="2:5">
      <c r="B46" s="40" t="s">
        <v>38</v>
      </c>
      <c r="C46" s="10"/>
      <c r="D46" s="35">
        <v>141.36000000000001</v>
      </c>
      <c r="E46" s="35">
        <v>8567.89</v>
      </c>
    </row>
    <row r="47" spans="2:5">
      <c r="B47" s="9" t="s">
        <v>10</v>
      </c>
      <c r="C47" s="10">
        <v>105400</v>
      </c>
      <c r="D47" s="10">
        <v>100867.97</v>
      </c>
      <c r="E47" s="10">
        <v>112979.28</v>
      </c>
    </row>
    <row r="48" spans="2:5">
      <c r="B48" s="40" t="s">
        <v>54</v>
      </c>
      <c r="C48" s="10"/>
      <c r="D48" s="35">
        <v>22259.88</v>
      </c>
      <c r="E48" s="35">
        <v>25633.3</v>
      </c>
    </row>
    <row r="49" spans="2:5">
      <c r="B49" s="40" t="s">
        <v>53</v>
      </c>
      <c r="C49" s="10"/>
      <c r="D49" s="35">
        <v>47992.47</v>
      </c>
      <c r="E49" s="35">
        <v>34692.519999999997</v>
      </c>
    </row>
    <row r="50" spans="2:5">
      <c r="B50" s="40" t="s">
        <v>51</v>
      </c>
      <c r="C50" s="10"/>
      <c r="D50" s="35">
        <v>9913</v>
      </c>
      <c r="E50" s="35">
        <v>8874.94</v>
      </c>
    </row>
    <row r="51" spans="2:5">
      <c r="B51" s="40" t="s">
        <v>56</v>
      </c>
      <c r="C51" s="10"/>
      <c r="D51" s="35">
        <v>2752.32</v>
      </c>
      <c r="E51" s="35">
        <v>15878.81</v>
      </c>
    </row>
    <row r="52" spans="2:5">
      <c r="B52" s="40" t="s">
        <v>52</v>
      </c>
      <c r="C52" s="10"/>
      <c r="D52" s="35">
        <v>3449.25</v>
      </c>
      <c r="E52" s="35">
        <v>6320</v>
      </c>
    </row>
    <row r="53" spans="2:5">
      <c r="B53" s="40" t="s">
        <v>55</v>
      </c>
      <c r="C53" s="10"/>
      <c r="D53" s="35">
        <v>6343.05</v>
      </c>
      <c r="E53" s="35">
        <v>6205.39</v>
      </c>
    </row>
    <row r="54" spans="2:5">
      <c r="B54" s="39" t="s">
        <v>42</v>
      </c>
      <c r="C54" s="10"/>
      <c r="D54" s="35">
        <v>8158</v>
      </c>
      <c r="E54" s="35">
        <v>15374.32</v>
      </c>
    </row>
    <row r="55" spans="2:5">
      <c r="B55" s="9" t="s">
        <v>11</v>
      </c>
      <c r="C55" s="10">
        <v>16366.5</v>
      </c>
      <c r="D55" s="10">
        <f>SUM(D56:D63)</f>
        <v>26482.89</v>
      </c>
      <c r="E55" s="10">
        <v>22363.24</v>
      </c>
    </row>
    <row r="56" spans="2:5">
      <c r="B56" s="40" t="s">
        <v>57</v>
      </c>
      <c r="C56" s="10"/>
      <c r="D56" s="35">
        <v>3733.49</v>
      </c>
      <c r="E56" s="35">
        <v>4200</v>
      </c>
    </row>
    <row r="57" spans="2:5">
      <c r="B57" s="40" t="s">
        <v>58</v>
      </c>
      <c r="C57" s="10"/>
      <c r="D57" s="35">
        <v>4453</v>
      </c>
      <c r="E57" s="35">
        <v>3295.74</v>
      </c>
    </row>
    <row r="58" spans="2:5">
      <c r="B58" s="40" t="s">
        <v>59</v>
      </c>
      <c r="C58" s="10"/>
      <c r="D58" s="35">
        <v>5546.32</v>
      </c>
      <c r="E58" s="35">
        <v>13411.35</v>
      </c>
    </row>
    <row r="59" spans="2:5">
      <c r="B59" s="40" t="s">
        <v>60</v>
      </c>
      <c r="C59" s="10"/>
      <c r="D59" s="35">
        <v>0</v>
      </c>
      <c r="E59" s="35">
        <v>511.38</v>
      </c>
    </row>
    <row r="60" spans="2:5">
      <c r="B60" s="40" t="s">
        <v>61</v>
      </c>
      <c r="C60" s="10"/>
      <c r="D60" s="35">
        <v>0</v>
      </c>
      <c r="E60" s="35">
        <v>230.88</v>
      </c>
    </row>
    <row r="61" spans="2:5">
      <c r="B61" s="40" t="s">
        <v>62</v>
      </c>
      <c r="C61" s="10"/>
      <c r="D61" s="35">
        <v>4709.24</v>
      </c>
      <c r="E61" s="35">
        <v>0</v>
      </c>
    </row>
    <row r="62" spans="2:5">
      <c r="B62" s="40" t="s">
        <v>63</v>
      </c>
      <c r="C62" s="10"/>
      <c r="D62" s="35">
        <v>2418.5</v>
      </c>
      <c r="E62" s="35">
        <v>0</v>
      </c>
    </row>
    <row r="63" spans="2:5">
      <c r="B63" s="40" t="s">
        <v>64</v>
      </c>
      <c r="C63" s="10"/>
      <c r="D63" s="35">
        <v>5622.34</v>
      </c>
      <c r="E63" s="35">
        <v>713.89</v>
      </c>
    </row>
    <row r="64" spans="2:5">
      <c r="B64" s="14" t="s">
        <v>14</v>
      </c>
      <c r="C64" s="10">
        <v>26600</v>
      </c>
      <c r="D64" s="10">
        <v>0</v>
      </c>
      <c r="E64" s="10">
        <v>0</v>
      </c>
    </row>
    <row r="65" spans="2:5">
      <c r="B65" s="9" t="s">
        <v>12</v>
      </c>
      <c r="C65" s="10">
        <v>30000</v>
      </c>
      <c r="D65" s="10">
        <v>63425.919999999998</v>
      </c>
      <c r="E65" s="10">
        <v>78423.23</v>
      </c>
    </row>
    <row r="66" spans="2:5">
      <c r="B66" s="42" t="s">
        <v>65</v>
      </c>
      <c r="C66" s="22"/>
      <c r="D66" s="43">
        <v>4024.57</v>
      </c>
      <c r="E66" s="43">
        <v>12230.94</v>
      </c>
    </row>
    <row r="67" spans="2:5">
      <c r="B67" s="42" t="s">
        <v>66</v>
      </c>
      <c r="C67" s="22"/>
      <c r="D67" s="43">
        <v>6291.77</v>
      </c>
      <c r="E67" s="43">
        <v>0</v>
      </c>
    </row>
    <row r="68" spans="2:5">
      <c r="B68" s="42" t="s">
        <v>67</v>
      </c>
      <c r="C68" s="22"/>
      <c r="D68" s="43">
        <v>4887.75</v>
      </c>
      <c r="E68" s="43">
        <v>0</v>
      </c>
    </row>
    <row r="69" spans="2:5">
      <c r="B69" s="42" t="s">
        <v>68</v>
      </c>
      <c r="C69" s="22"/>
      <c r="D69" s="43">
        <v>16558.22</v>
      </c>
      <c r="E69" s="43">
        <v>14029.76</v>
      </c>
    </row>
    <row r="70" spans="2:5" ht="15.75" thickBot="1">
      <c r="B70" s="41" t="s">
        <v>42</v>
      </c>
      <c r="C70" s="22"/>
      <c r="D70" s="43">
        <v>31663.61</v>
      </c>
      <c r="E70" s="43">
        <v>52162.53</v>
      </c>
    </row>
    <row r="71" spans="2:5" ht="15.75" thickBot="1">
      <c r="B71" s="4" t="s">
        <v>13</v>
      </c>
      <c r="C71" s="5">
        <f>+C5-C20</f>
        <v>0</v>
      </c>
      <c r="D71" s="26">
        <f>+D5-D20</f>
        <v>22039.48000000004</v>
      </c>
      <c r="E71" s="19">
        <f>+E5-E20</f>
        <v>21724.449999999953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PRIMERJAVA 2015_2009</vt:lpstr>
    </vt:vector>
  </TitlesOfParts>
  <Company>Občina Škofja Loka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Pasijon</dc:creator>
  <cp:lastModifiedBy>Pasijon</cp:lastModifiedBy>
  <cp:lastPrinted>2015-09-04T09:38:12Z</cp:lastPrinted>
  <dcterms:created xsi:type="dcterms:W3CDTF">2014-03-28T08:05:48Z</dcterms:created>
  <dcterms:modified xsi:type="dcterms:W3CDTF">2015-10-25T14:05:18Z</dcterms:modified>
</cp:coreProperties>
</file>