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JE OBČINSKEGA SVETA________________\SEJE OBČINSKEGA SVETA 2018-2022\8. REDNA SEJA 19. 9. 2019\"/>
    </mc:Choice>
  </mc:AlternateContent>
  <xr:revisionPtr revIDLastSave="0" documentId="13_ncr:1_{104CFE91-D2D2-4E14-8FCD-ABEE7B3F616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rganizacija oddelkov 2019-20" sheetId="6" r:id="rId1"/>
    <sheet name="Sistemizacija 2019-20-normativ" sheetId="4" r:id="rId2"/>
    <sheet name="Sistemizacija 2019-20-odobrena" sheetId="7" r:id="rId3"/>
  </sheets>
  <definedNames>
    <definedName name="_xlnm.Print_Area" localSheetId="2">'Sistemizacija 2019-20-odobrena'!$A$1:$E$22</definedName>
  </definedNames>
  <calcPr calcId="181029"/>
</workbook>
</file>

<file path=xl/calcChain.xml><?xml version="1.0" encoding="utf-8"?>
<calcChain xmlns="http://schemas.openxmlformats.org/spreadsheetml/2006/main">
  <c r="C17" i="6" l="1"/>
  <c r="D21" i="7"/>
  <c r="D46" i="4"/>
  <c r="D47" i="4"/>
  <c r="D48" i="4"/>
  <c r="D43" i="4"/>
  <c r="D44" i="4"/>
  <c r="D45" i="4"/>
  <c r="D49" i="4" s="1"/>
  <c r="D50" i="4" s="1"/>
  <c r="D51" i="4" s="1"/>
  <c r="D61" i="4"/>
  <c r="D60" i="4"/>
  <c r="D59" i="4"/>
  <c r="D22" i="4"/>
  <c r="C22" i="4"/>
  <c r="B22" i="4"/>
  <c r="C16" i="6"/>
  <c r="C15" i="6" s="1"/>
  <c r="G12" i="6"/>
  <c r="F12" i="6"/>
  <c r="D57" i="4"/>
  <c r="D58" i="4"/>
  <c r="D56" i="4"/>
  <c r="D62" i="4" s="1"/>
  <c r="D63" i="4" s="1"/>
  <c r="D64" i="4" s="1"/>
  <c r="B6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K&amp;L</author>
  </authors>
  <commentList>
    <comment ref="C35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1.304 m</t>
        </r>
        <r>
          <rPr>
            <sz val="9"/>
            <color indexed="81"/>
            <rFont val="Sylfaen"/>
            <family val="1"/>
            <charset val="238"/>
          </rPr>
          <t>²</t>
        </r>
      </text>
    </comment>
    <comment ref="D5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3,25/8</t>
        </r>
      </text>
    </comment>
    <comment ref="D6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17,09/8</t>
        </r>
      </text>
    </comment>
  </commentList>
</comments>
</file>

<file path=xl/sharedStrings.xml><?xml version="1.0" encoding="utf-8"?>
<sst xmlns="http://schemas.openxmlformats.org/spreadsheetml/2006/main" count="226" uniqueCount="114">
  <si>
    <t xml:space="preserve">ŠTEVILO OTROK </t>
  </si>
  <si>
    <t xml:space="preserve">ŠTEVILO SKUPIN </t>
  </si>
  <si>
    <t>Delovno mesto</t>
  </si>
  <si>
    <t>Zakonski normativ</t>
  </si>
  <si>
    <t>Vzgojitelj</t>
  </si>
  <si>
    <t>Svetovalni delavec</t>
  </si>
  <si>
    <t>Računovodja VI</t>
  </si>
  <si>
    <t>Organizator prehrane</t>
  </si>
  <si>
    <t>Organizator zdravstveno-higienskega režima</t>
  </si>
  <si>
    <t>Čistilka</t>
  </si>
  <si>
    <t>Hišnik-vzdrževalec</t>
  </si>
  <si>
    <t>Perica</t>
  </si>
  <si>
    <t>6. čl. Pravilnika</t>
  </si>
  <si>
    <t>1/oddelek</t>
  </si>
  <si>
    <t>Skupaj:</t>
  </si>
  <si>
    <t>1/oddelek+sočasnost</t>
  </si>
  <si>
    <t>1/30 oddelkov</t>
  </si>
  <si>
    <t>1/15 oddelkov</t>
  </si>
  <si>
    <t>Izračun spodaj</t>
  </si>
  <si>
    <t>1/60 oddelkov</t>
  </si>
  <si>
    <t>1/18 oddelkov</t>
  </si>
  <si>
    <t>1/60 kg suhega preila na dan</t>
  </si>
  <si>
    <t>1/600m²</t>
  </si>
  <si>
    <t>OTROCI DO 2 LET (1. STAROSTNO OBDOBJE)</t>
  </si>
  <si>
    <t>Skupaj na dan (min)</t>
  </si>
  <si>
    <t>Skupaj na dan (ure)</t>
  </si>
  <si>
    <t>Št. otrok za zajtrk</t>
  </si>
  <si>
    <t xml:space="preserve">Št. otrok za kosilo </t>
  </si>
  <si>
    <t xml:space="preserve">Št. otrok za malico </t>
  </si>
  <si>
    <t>Delež delovnega časa</t>
  </si>
  <si>
    <t>OTROCI 2 DO 6 LET (2. STAROSTNO OBDOBJE)</t>
  </si>
  <si>
    <t>Čas za pripravo 1 obroka (min)</t>
  </si>
  <si>
    <t>Čas za pripravo vseh obrokov (min)</t>
  </si>
  <si>
    <t>VRTEC SLIVNICA</t>
  </si>
  <si>
    <t>Administrator/knjigovodja</t>
  </si>
  <si>
    <t>40. čl. Pravilnika</t>
  </si>
  <si>
    <t>ZAPOSLENI V KUHINJI - Vrtec Slivnica</t>
  </si>
  <si>
    <t>Zap. št.</t>
  </si>
  <si>
    <t>Šifra DM</t>
  </si>
  <si>
    <t>Naziv delovnega mesta</t>
  </si>
  <si>
    <t>Št. delovnih mest</t>
  </si>
  <si>
    <t>Zaposleni v zavodu z zakonskimi normativi</t>
  </si>
  <si>
    <t>1.</t>
  </si>
  <si>
    <t>D037005</t>
  </si>
  <si>
    <t>2.</t>
  </si>
  <si>
    <t>D037007</t>
  </si>
  <si>
    <t>3.</t>
  </si>
  <si>
    <t>4.</t>
  </si>
  <si>
    <t>5.</t>
  </si>
  <si>
    <t>6.</t>
  </si>
  <si>
    <t>7.</t>
  </si>
  <si>
    <t>8.</t>
  </si>
  <si>
    <t>9.</t>
  </si>
  <si>
    <t>D037002</t>
  </si>
  <si>
    <t>10.</t>
  </si>
  <si>
    <t>D037004</t>
  </si>
  <si>
    <t>11.</t>
  </si>
  <si>
    <t>J032001</t>
  </si>
  <si>
    <t>12.</t>
  </si>
  <si>
    <t>J034020</t>
  </si>
  <si>
    <t>13.</t>
  </si>
  <si>
    <t>14.</t>
  </si>
  <si>
    <t>Ime oddelka</t>
  </si>
  <si>
    <t>Vrsta oddelka (homogen, heterogen, kombiniran +I. ali II. starostno obdobje</t>
  </si>
  <si>
    <t>Normativ</t>
  </si>
  <si>
    <t>BIBE</t>
  </si>
  <si>
    <t>POLŽKI</t>
  </si>
  <si>
    <t>Povečan/Znižan normativ</t>
  </si>
  <si>
    <t>Povečan +2</t>
  </si>
  <si>
    <t>Prvo starostno obdobje (homogen)</t>
  </si>
  <si>
    <t>ŽABICE</t>
  </si>
  <si>
    <t>ČEBELICE</t>
  </si>
  <si>
    <t>METULJI</t>
  </si>
  <si>
    <t>PIKAPOLONICE</t>
  </si>
  <si>
    <t>SOVICE</t>
  </si>
  <si>
    <t>Drugo starostno obdobje (homogen)</t>
  </si>
  <si>
    <t>SKUPAJ:</t>
  </si>
  <si>
    <t>7 oddelkov</t>
  </si>
  <si>
    <t>SKUPAJ ZAPOSLENI V KUHINJI</t>
  </si>
  <si>
    <t>I.</t>
  </si>
  <si>
    <r>
      <t>Notranja igralna površina (m</t>
    </r>
    <r>
      <rPr>
        <b/>
        <sz val="11"/>
        <rFont val="Sylfaen"/>
        <family val="1"/>
        <charset val="238"/>
      </rPr>
      <t>²)</t>
    </r>
  </si>
  <si>
    <t xml:space="preserve">Predlog </t>
  </si>
  <si>
    <t>IZRAČUNI (zakonski normativ)</t>
  </si>
  <si>
    <t>Odobreno</t>
  </si>
  <si>
    <t>1. starostno obdobje</t>
  </si>
  <si>
    <t>2. starostno obdobje</t>
  </si>
  <si>
    <t>Odobreno število otrok</t>
  </si>
  <si>
    <t>Povečan +1</t>
  </si>
  <si>
    <t>Računalničar</t>
  </si>
  <si>
    <t>predlog 1 DU/7 oddelkov</t>
  </si>
  <si>
    <t>J016027</t>
  </si>
  <si>
    <t>D027022</t>
  </si>
  <si>
    <t>SISTEMATIZACIJA DELOVNIH MEST V VRTCU SLIVNICA ZA LETO 2019/20</t>
  </si>
  <si>
    <t>SISTEMATIZACIJA DELOVNIH MEST V VRTCU SLIVNICA ZA LETO 2019/20 (odobrena)</t>
  </si>
  <si>
    <t>II.</t>
  </si>
  <si>
    <t xml:space="preserve">SKUPAJ </t>
  </si>
  <si>
    <t>(I. Zaposleni v zavodu z zakonskimi normativi in II. Zaposleni - financiranje izven ekonomske cene programov):</t>
  </si>
  <si>
    <t>Zaposleni - financiranje izven ekonomske cene programov</t>
  </si>
  <si>
    <t>Št. otrok za zajtrk - diete</t>
  </si>
  <si>
    <t>Št. otrok za kosilo - diete</t>
  </si>
  <si>
    <t>Št. otrok za malico -diete</t>
  </si>
  <si>
    <t>ORGANIZACIJA ODDELKOV V VRTCU SLIVNICA - ŠOLSKO LETO 2019/2020</t>
  </si>
  <si>
    <t>Drugo starostno obdobje (kombiniran)</t>
  </si>
  <si>
    <t>/</t>
  </si>
  <si>
    <t>Tajnik VI</t>
  </si>
  <si>
    <t>D035002</t>
  </si>
  <si>
    <t>J026026</t>
  </si>
  <si>
    <t>J025002, J016014</t>
  </si>
  <si>
    <t>Kuhar IV/Kuhinjski pomočnik III</t>
  </si>
  <si>
    <t>Vzg. pred. otr-pomočnik vzgojitelja</t>
  </si>
  <si>
    <t>Vzg. pred. otr.-pomočnik vzgojitelja</t>
  </si>
  <si>
    <t>Pomočnik ravnatelja vrtca</t>
  </si>
  <si>
    <t xml:space="preserve">D027026 </t>
  </si>
  <si>
    <t>J034030/J033008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</si>
</sst>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S_I_T_-;\-* #,##0.00\ _S_I_T_-;_-* &quot;-&quot;??\ _S_I_T_-;_-@_-"/>
    <numFmt numFmtId="165" formatCode="0.0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u/>
      <sz val="1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charset val="238"/>
    </font>
    <font>
      <sz val="10"/>
      <name val="Tahoma"/>
      <family val="2"/>
      <charset val="238"/>
    </font>
    <font>
      <b/>
      <sz val="11"/>
      <name val="Sylfaen"/>
      <family val="1"/>
      <charset val="238"/>
    </font>
    <font>
      <u/>
      <sz val="11"/>
      <name val="Tahoma"/>
      <family val="2"/>
      <charset val="238"/>
    </font>
    <font>
      <u/>
      <sz val="10"/>
      <name val="Arial CE"/>
      <charset val="238"/>
    </font>
    <font>
      <sz val="9"/>
      <color indexed="81"/>
      <name val="Sylfaen"/>
      <family val="1"/>
      <charset val="238"/>
    </font>
    <font>
      <sz val="8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22"/>
      <name val="Cambria"/>
      <family val="1"/>
      <charset val="238"/>
      <scheme val="major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u/>
      <sz val="11"/>
      <color theme="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/>
    <xf numFmtId="165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5" fillId="0" borderId="0" xfId="0" applyFont="1" applyAlignment="1">
      <alignment horizontal="center"/>
    </xf>
    <xf numFmtId="0" fontId="2" fillId="0" borderId="0" xfId="0" applyFont="1"/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/>
    <xf numFmtId="0" fontId="2" fillId="0" borderId="1" xfId="0" applyFont="1" applyBorder="1"/>
    <xf numFmtId="0" fontId="18" fillId="0" borderId="1" xfId="0" applyFont="1" applyBorder="1"/>
    <xf numFmtId="0" fontId="2" fillId="0" borderId="0" xfId="0" applyFont="1" applyBorder="1"/>
    <xf numFmtId="0" fontId="18" fillId="0" borderId="0" xfId="0" applyFont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2" fontId="16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16" fillId="0" borderId="0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4" fontId="18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0" fontId="7" fillId="0" borderId="0" xfId="0" applyFont="1"/>
    <xf numFmtId="0" fontId="18" fillId="0" borderId="0" xfId="0" applyFont="1" applyFill="1" applyAlignment="1"/>
    <xf numFmtId="0" fontId="3" fillId="0" borderId="1" xfId="0" applyFont="1" applyBorder="1" applyAlignment="1">
      <alignment horizontal="left"/>
    </xf>
    <xf numFmtId="0" fontId="3" fillId="0" borderId="3" xfId="0" applyFont="1" applyBorder="1"/>
    <xf numFmtId="0" fontId="2" fillId="5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6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18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9" fillId="8" borderId="0" xfId="0" applyFont="1" applyFill="1"/>
    <xf numFmtId="0" fontId="3" fillId="3" borderId="1" xfId="0" applyFont="1" applyFill="1" applyBorder="1" applyAlignment="1">
      <alignment horizontal="left"/>
    </xf>
    <xf numFmtId="0" fontId="16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/>
    <xf numFmtId="4" fontId="18" fillId="0" borderId="0" xfId="0" applyNumberFormat="1" applyFont="1" applyFill="1" applyBorder="1" applyAlignment="1">
      <alignment horizontal="center"/>
    </xf>
    <xf numFmtId="0" fontId="3" fillId="9" borderId="3" xfId="0" applyFont="1" applyFill="1" applyBorder="1"/>
    <xf numFmtId="4" fontId="3" fillId="9" borderId="4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0" fillId="0" borderId="0" xfId="0" applyFont="1" applyFill="1" applyAlignment="1"/>
    <xf numFmtId="0" fontId="10" fillId="0" borderId="0" xfId="0" applyFont="1" applyFill="1" applyAlignment="1"/>
    <xf numFmtId="0" fontId="2" fillId="0" borderId="3" xfId="0" applyFont="1" applyBorder="1" applyAlignment="1"/>
    <xf numFmtId="0" fontId="0" fillId="0" borderId="4" xfId="0" applyBorder="1" applyAlignment="1"/>
    <xf numFmtId="0" fontId="3" fillId="0" borderId="3" xfId="0" applyFont="1" applyBorder="1" applyAlignment="1"/>
    <xf numFmtId="0" fontId="0" fillId="0" borderId="4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/>
    <xf numFmtId="0" fontId="2" fillId="4" borderId="3" xfId="0" applyFont="1" applyFill="1" applyBorder="1" applyAlignment="1"/>
    <xf numFmtId="0" fontId="2" fillId="4" borderId="5" xfId="0" applyFont="1" applyFill="1" applyBorder="1" applyAlignment="1"/>
    <xf numFmtId="0" fontId="2" fillId="4" borderId="4" xfId="0" applyFont="1" applyFill="1" applyBorder="1" applyAlignment="1"/>
    <xf numFmtId="0" fontId="2" fillId="9" borderId="2" xfId="0" applyFont="1" applyFill="1" applyBorder="1" applyAlignment="1">
      <alignment horizontal="center" wrapText="1"/>
    </xf>
    <xf numFmtId="0" fontId="0" fillId="9" borderId="6" xfId="0" applyFill="1" applyBorder="1" applyAlignment="1">
      <alignment horizontal="center" wrapText="1"/>
    </xf>
    <xf numFmtId="0" fontId="2" fillId="4" borderId="3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3">
    <cellStyle name="Navadno" xfId="0" builtinId="0"/>
    <cellStyle name="Navadno 3" xfId="1" xr:uid="{00000000-0005-0000-0000-000001000000}"/>
    <cellStyle name="Vejica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2:G18"/>
  <sheetViews>
    <sheetView tabSelected="1" zoomScaleNormal="100" workbookViewId="0">
      <selection activeCell="E22" sqref="E22"/>
    </sheetView>
  </sheetViews>
  <sheetFormatPr defaultRowHeight="12.75" x14ac:dyDescent="0.2"/>
  <cols>
    <col min="1" max="1" width="10.140625" customWidth="1"/>
    <col min="2" max="2" width="16.5703125" customWidth="1"/>
    <col min="3" max="3" width="38.7109375" customWidth="1"/>
    <col min="4" max="4" width="11.28515625" customWidth="1"/>
    <col min="5" max="5" width="15.140625" customWidth="1"/>
    <col min="6" max="6" width="15.85546875" customWidth="1"/>
    <col min="7" max="7" width="12.85546875" customWidth="1"/>
  </cols>
  <sheetData>
    <row r="2" spans="1:7" ht="14.25" x14ac:dyDescent="0.2">
      <c r="A2" s="83" t="s">
        <v>101</v>
      </c>
      <c r="B2" s="83"/>
      <c r="C2" s="84"/>
      <c r="D2" s="84"/>
      <c r="E2" s="84"/>
      <c r="F2" s="42"/>
      <c r="G2" s="42"/>
    </row>
    <row r="3" spans="1:7" ht="14.25" x14ac:dyDescent="0.2">
      <c r="A3" s="43"/>
      <c r="B3" s="43"/>
      <c r="C3" s="42"/>
      <c r="D3" s="42"/>
      <c r="E3" s="42"/>
      <c r="F3" s="42"/>
      <c r="G3" s="42"/>
    </row>
    <row r="4" spans="1:7" ht="57.75" x14ac:dyDescent="0.25">
      <c r="A4" s="65" t="s">
        <v>37</v>
      </c>
      <c r="B4" s="65" t="s">
        <v>62</v>
      </c>
      <c r="C4" s="66" t="s">
        <v>63</v>
      </c>
      <c r="D4" s="65" t="s">
        <v>64</v>
      </c>
      <c r="E4" s="66" t="s">
        <v>67</v>
      </c>
      <c r="F4" s="66" t="s">
        <v>86</v>
      </c>
      <c r="G4" s="66" t="s">
        <v>80</v>
      </c>
    </row>
    <row r="5" spans="1:7" ht="14.25" x14ac:dyDescent="0.2">
      <c r="A5" s="44" t="s">
        <v>42</v>
      </c>
      <c r="B5" s="31" t="s">
        <v>66</v>
      </c>
      <c r="C5" s="31" t="s">
        <v>69</v>
      </c>
      <c r="D5" s="31">
        <v>12</v>
      </c>
      <c r="E5" s="31" t="s">
        <v>68</v>
      </c>
      <c r="F5" s="31">
        <v>14</v>
      </c>
      <c r="G5" s="31">
        <v>55.54</v>
      </c>
    </row>
    <row r="6" spans="1:7" ht="14.25" x14ac:dyDescent="0.2">
      <c r="A6" s="44" t="s">
        <v>44</v>
      </c>
      <c r="B6" s="31" t="s">
        <v>65</v>
      </c>
      <c r="C6" s="31" t="s">
        <v>69</v>
      </c>
      <c r="D6" s="31">
        <v>12</v>
      </c>
      <c r="E6" s="31" t="s">
        <v>68</v>
      </c>
      <c r="F6" s="31">
        <v>14</v>
      </c>
      <c r="G6" s="31">
        <v>42</v>
      </c>
    </row>
    <row r="7" spans="1:7" ht="14.25" x14ac:dyDescent="0.2">
      <c r="A7" s="44" t="s">
        <v>46</v>
      </c>
      <c r="B7" s="31" t="s">
        <v>70</v>
      </c>
      <c r="C7" s="31" t="s">
        <v>102</v>
      </c>
      <c r="D7" s="31">
        <v>17</v>
      </c>
      <c r="E7" s="31" t="s">
        <v>68</v>
      </c>
      <c r="F7" s="31">
        <v>19</v>
      </c>
      <c r="G7" s="31">
        <v>55.22</v>
      </c>
    </row>
    <row r="8" spans="1:7" ht="14.25" x14ac:dyDescent="0.2">
      <c r="A8" s="44" t="s">
        <v>47</v>
      </c>
      <c r="B8" s="31" t="s">
        <v>71</v>
      </c>
      <c r="C8" s="31" t="s">
        <v>75</v>
      </c>
      <c r="D8" s="31">
        <v>17</v>
      </c>
      <c r="E8" s="31" t="s">
        <v>68</v>
      </c>
      <c r="F8" s="31">
        <v>19</v>
      </c>
      <c r="G8" s="31">
        <v>50.22</v>
      </c>
    </row>
    <row r="9" spans="1:7" ht="14.25" x14ac:dyDescent="0.2">
      <c r="A9" s="44" t="s">
        <v>48</v>
      </c>
      <c r="B9" s="31" t="s">
        <v>72</v>
      </c>
      <c r="C9" s="31" t="s">
        <v>75</v>
      </c>
      <c r="D9" s="31">
        <v>22</v>
      </c>
      <c r="E9" s="31" t="s">
        <v>68</v>
      </c>
      <c r="F9" s="31">
        <v>24</v>
      </c>
      <c r="G9" s="31">
        <v>50.22</v>
      </c>
    </row>
    <row r="10" spans="1:7" ht="14.25" x14ac:dyDescent="0.2">
      <c r="A10" s="44" t="s">
        <v>49</v>
      </c>
      <c r="B10" s="31" t="s">
        <v>73</v>
      </c>
      <c r="C10" s="31" t="s">
        <v>75</v>
      </c>
      <c r="D10" s="31">
        <v>22</v>
      </c>
      <c r="E10" s="31" t="s">
        <v>103</v>
      </c>
      <c r="F10" s="41">
        <v>22</v>
      </c>
      <c r="G10" s="31">
        <v>56.82</v>
      </c>
    </row>
    <row r="11" spans="1:7" ht="14.25" x14ac:dyDescent="0.2">
      <c r="A11" s="44" t="s">
        <v>50</v>
      </c>
      <c r="B11" s="31" t="s">
        <v>74</v>
      </c>
      <c r="C11" s="31" t="s">
        <v>75</v>
      </c>
      <c r="D11" s="45">
        <v>22</v>
      </c>
      <c r="E11" s="31" t="s">
        <v>87</v>
      </c>
      <c r="F11" s="31">
        <v>23</v>
      </c>
      <c r="G11" s="31">
        <v>54.05</v>
      </c>
    </row>
    <row r="12" spans="1:7" ht="14.25" x14ac:dyDescent="0.2">
      <c r="A12" s="62" t="s">
        <v>76</v>
      </c>
      <c r="B12" s="63" t="s">
        <v>77</v>
      </c>
      <c r="C12" s="64"/>
      <c r="D12" s="64"/>
      <c r="E12" s="64"/>
      <c r="F12" s="63">
        <f>SUM(F5:F11)</f>
        <v>135</v>
      </c>
      <c r="G12" s="63">
        <f>SUM(G5:G11)</f>
        <v>364.07</v>
      </c>
    </row>
    <row r="14" spans="1:7" ht="14.25" x14ac:dyDescent="0.2">
      <c r="A14" s="16"/>
      <c r="B14" s="14"/>
    </row>
    <row r="15" spans="1:7" ht="14.25" x14ac:dyDescent="0.2">
      <c r="A15" s="85" t="s">
        <v>0</v>
      </c>
      <c r="B15" s="86"/>
      <c r="C15" s="18">
        <f>SUM(C16:C17)</f>
        <v>135</v>
      </c>
    </row>
    <row r="16" spans="1:7" ht="14.25" x14ac:dyDescent="0.2">
      <c r="A16" s="87" t="s">
        <v>84</v>
      </c>
      <c r="B16" s="88"/>
      <c r="C16" s="72">
        <f>SUM(F5,F6)</f>
        <v>28</v>
      </c>
    </row>
    <row r="17" spans="1:3" ht="14.25" x14ac:dyDescent="0.2">
      <c r="A17" s="87" t="s">
        <v>85</v>
      </c>
      <c r="B17" s="88"/>
      <c r="C17" s="72">
        <f>SUM(F7:F11)</f>
        <v>107</v>
      </c>
    </row>
    <row r="18" spans="1:3" ht="14.25" x14ac:dyDescent="0.2">
      <c r="A18" s="85" t="s">
        <v>1</v>
      </c>
      <c r="B18" s="86"/>
      <c r="C18" s="18">
        <v>7</v>
      </c>
    </row>
  </sheetData>
  <mergeCells count="5">
    <mergeCell ref="A2:E2"/>
    <mergeCell ref="A15:B15"/>
    <mergeCell ref="A18:B18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J67"/>
  <sheetViews>
    <sheetView view="pageBreakPreview" zoomScaleNormal="100" zoomScaleSheetLayoutView="100" workbookViewId="0">
      <selection activeCell="C66" sqref="C66"/>
    </sheetView>
  </sheetViews>
  <sheetFormatPr defaultRowHeight="15.75" outlineLevelRow="1" x14ac:dyDescent="0.25"/>
  <cols>
    <col min="1" max="1" width="41.42578125" style="3" customWidth="1"/>
    <col min="2" max="3" width="22.7109375" style="4" customWidth="1"/>
    <col min="4" max="4" width="22.7109375" style="1" customWidth="1"/>
    <col min="5" max="5" width="23" style="1" customWidth="1"/>
    <col min="6" max="8" width="15" style="1" customWidth="1"/>
    <col min="9" max="9" width="21.5703125" style="2" customWidth="1"/>
    <col min="10" max="16384" width="9.140625" style="3"/>
  </cols>
  <sheetData>
    <row r="1" spans="1:10" ht="24.95" customHeight="1" x14ac:dyDescent="0.35">
      <c r="A1" s="51" t="s">
        <v>92</v>
      </c>
      <c r="B1" s="52"/>
      <c r="C1" s="52"/>
      <c r="D1" s="53"/>
      <c r="E1" s="14"/>
      <c r="F1" s="14"/>
      <c r="G1" s="10"/>
    </row>
    <row r="2" spans="1:10" x14ac:dyDescent="0.25">
      <c r="A2" s="11"/>
      <c r="B2" s="14"/>
      <c r="C2" s="14"/>
      <c r="D2" s="14"/>
      <c r="E2" s="14"/>
      <c r="F2" s="15"/>
      <c r="G2" s="5"/>
      <c r="H2" s="5"/>
      <c r="I2" s="6"/>
      <c r="J2" s="7"/>
    </row>
    <row r="3" spans="1:10" x14ac:dyDescent="0.25">
      <c r="A3" s="70" t="s">
        <v>33</v>
      </c>
      <c r="B3" s="14"/>
      <c r="C3" s="14"/>
      <c r="D3" s="14"/>
      <c r="E3" s="14"/>
      <c r="F3" s="15"/>
      <c r="G3" s="5"/>
      <c r="H3" s="5"/>
      <c r="I3" s="6"/>
      <c r="J3" s="7"/>
    </row>
    <row r="4" spans="1:10" x14ac:dyDescent="0.25">
      <c r="A4" s="17" t="s">
        <v>0</v>
      </c>
      <c r="B4" s="18">
        <v>135</v>
      </c>
      <c r="C4" s="14"/>
      <c r="D4" s="14"/>
      <c r="E4" s="14"/>
      <c r="F4" s="15"/>
      <c r="G4" s="5"/>
      <c r="H4" s="5"/>
      <c r="I4" s="6"/>
      <c r="J4" s="7"/>
    </row>
    <row r="5" spans="1:10" x14ac:dyDescent="0.25">
      <c r="A5" s="17" t="s">
        <v>1</v>
      </c>
      <c r="B5" s="18">
        <v>7</v>
      </c>
      <c r="C5" s="14"/>
      <c r="D5" s="14"/>
      <c r="E5" s="14"/>
      <c r="F5" s="15"/>
      <c r="G5" s="5"/>
      <c r="H5" s="5"/>
      <c r="I5" s="6"/>
      <c r="J5" s="7"/>
    </row>
    <row r="6" spans="1:10" x14ac:dyDescent="0.25">
      <c r="A6" s="19"/>
      <c r="B6" s="20"/>
      <c r="C6" s="14"/>
      <c r="D6" s="14"/>
      <c r="E6" s="14"/>
      <c r="F6" s="15"/>
      <c r="G6" s="5"/>
      <c r="H6" s="5"/>
      <c r="I6" s="6"/>
      <c r="J6" s="7"/>
    </row>
    <row r="7" spans="1:10" x14ac:dyDescent="0.25">
      <c r="A7" s="67" t="s">
        <v>2</v>
      </c>
      <c r="B7" s="68" t="s">
        <v>3</v>
      </c>
      <c r="C7" s="69" t="s">
        <v>81</v>
      </c>
      <c r="D7" s="69" t="s">
        <v>83</v>
      </c>
      <c r="E7" s="14"/>
      <c r="F7" s="15"/>
      <c r="G7" s="5"/>
      <c r="H7" s="5"/>
      <c r="I7" s="6"/>
      <c r="J7" s="7"/>
    </row>
    <row r="8" spans="1:10" x14ac:dyDescent="0.25">
      <c r="A8" s="21" t="s">
        <v>111</v>
      </c>
      <c r="B8" s="56">
        <v>1</v>
      </c>
      <c r="C8" s="57">
        <v>1</v>
      </c>
      <c r="D8" s="57">
        <v>1</v>
      </c>
      <c r="E8" s="14"/>
      <c r="F8" s="15"/>
      <c r="G8" s="5"/>
      <c r="H8" s="5"/>
      <c r="I8" s="6"/>
      <c r="J8" s="7"/>
    </row>
    <row r="9" spans="1:10" ht="15.75" customHeight="1" x14ac:dyDescent="0.25">
      <c r="A9" s="21" t="s">
        <v>4</v>
      </c>
      <c r="B9" s="56">
        <v>7</v>
      </c>
      <c r="C9" s="57">
        <v>7</v>
      </c>
      <c r="D9" s="57">
        <v>7</v>
      </c>
      <c r="E9" s="14"/>
      <c r="F9" s="15"/>
      <c r="G9" s="5"/>
      <c r="H9" s="5"/>
      <c r="I9" s="6"/>
      <c r="J9" s="7"/>
    </row>
    <row r="10" spans="1:10" x14ac:dyDescent="0.25">
      <c r="A10" s="21" t="s">
        <v>110</v>
      </c>
      <c r="B10" s="56">
        <v>7.75</v>
      </c>
      <c r="C10" s="57">
        <v>7.75</v>
      </c>
      <c r="D10" s="57">
        <v>7.75</v>
      </c>
      <c r="E10" s="14"/>
      <c r="F10" s="15"/>
      <c r="G10" s="5"/>
      <c r="H10" s="5"/>
      <c r="I10" s="6"/>
      <c r="J10" s="7"/>
    </row>
    <row r="11" spans="1:10" x14ac:dyDescent="0.25">
      <c r="A11" s="23" t="s">
        <v>5</v>
      </c>
      <c r="B11" s="56">
        <v>0.23</v>
      </c>
      <c r="C11" s="57">
        <v>0.23</v>
      </c>
      <c r="D11" s="57">
        <v>0.23</v>
      </c>
      <c r="E11" s="14"/>
      <c r="F11" s="15"/>
      <c r="G11" s="5"/>
      <c r="H11" s="5"/>
      <c r="I11" s="6"/>
      <c r="J11" s="7"/>
    </row>
    <row r="12" spans="1:10" outlineLevel="1" x14ac:dyDescent="0.25">
      <c r="A12" s="23" t="s">
        <v>6</v>
      </c>
      <c r="B12" s="56"/>
      <c r="C12" s="57">
        <v>0.2</v>
      </c>
      <c r="D12" s="57">
        <v>0.2</v>
      </c>
      <c r="E12" s="14"/>
      <c r="F12" s="15"/>
      <c r="G12" s="5"/>
      <c r="H12" s="5"/>
      <c r="I12" s="6"/>
      <c r="J12" s="7"/>
    </row>
    <row r="13" spans="1:10" outlineLevel="1" x14ac:dyDescent="0.25">
      <c r="A13" s="23" t="s">
        <v>104</v>
      </c>
      <c r="B13" s="56">
        <v>0.94</v>
      </c>
      <c r="C13" s="57">
        <v>0.14000000000000001</v>
      </c>
      <c r="D13" s="57">
        <v>0.14000000000000001</v>
      </c>
      <c r="E13" s="14"/>
      <c r="F13" s="15"/>
      <c r="G13" s="5"/>
      <c r="H13" s="5"/>
      <c r="I13" s="6"/>
      <c r="J13" s="7"/>
    </row>
    <row r="14" spans="1:10" outlineLevel="1" x14ac:dyDescent="0.25">
      <c r="A14" s="23" t="s">
        <v>34</v>
      </c>
      <c r="B14" s="56"/>
      <c r="C14" s="57">
        <v>0.6</v>
      </c>
      <c r="D14" s="57">
        <v>0.6</v>
      </c>
      <c r="E14" s="14"/>
      <c r="F14" s="15"/>
      <c r="G14" s="5"/>
      <c r="H14" s="5"/>
      <c r="I14" s="6"/>
      <c r="J14" s="7"/>
    </row>
    <row r="15" spans="1:10" x14ac:dyDescent="0.25">
      <c r="A15" s="21" t="s">
        <v>108</v>
      </c>
      <c r="B15" s="56">
        <v>2.58</v>
      </c>
      <c r="C15" s="57">
        <v>2.58</v>
      </c>
      <c r="D15" s="57">
        <v>2.58</v>
      </c>
      <c r="E15" s="14"/>
      <c r="F15" s="15"/>
      <c r="G15" s="5"/>
      <c r="H15" s="5"/>
      <c r="I15" s="6"/>
      <c r="J15" s="7"/>
    </row>
    <row r="16" spans="1:10" x14ac:dyDescent="0.25">
      <c r="A16" s="23" t="s">
        <v>7</v>
      </c>
      <c r="B16" s="56">
        <v>0.12</v>
      </c>
      <c r="C16" s="57">
        <v>0.12</v>
      </c>
      <c r="D16" s="57">
        <v>0.12</v>
      </c>
      <c r="E16" s="14"/>
      <c r="F16" s="15"/>
      <c r="G16" s="5"/>
      <c r="H16" s="5"/>
      <c r="I16" s="6"/>
      <c r="J16" s="7"/>
    </row>
    <row r="17" spans="1:10" ht="28.5" x14ac:dyDescent="0.25">
      <c r="A17" s="23" t="s">
        <v>8</v>
      </c>
      <c r="B17" s="56">
        <v>0.12</v>
      </c>
      <c r="C17" s="60">
        <v>0.12</v>
      </c>
      <c r="D17" s="60">
        <v>0.12</v>
      </c>
      <c r="E17" s="14"/>
      <c r="F17" s="15"/>
      <c r="G17" s="5"/>
      <c r="H17" s="5"/>
      <c r="I17" s="6"/>
      <c r="J17" s="7"/>
    </row>
    <row r="18" spans="1:10" x14ac:dyDescent="0.25">
      <c r="A18" s="21" t="s">
        <v>9</v>
      </c>
      <c r="B18" s="56">
        <v>2.17</v>
      </c>
      <c r="C18" s="57">
        <v>2.11</v>
      </c>
      <c r="D18" s="57">
        <v>2.11</v>
      </c>
      <c r="E18" s="14"/>
      <c r="F18" s="15"/>
      <c r="G18" s="5"/>
      <c r="H18" s="5"/>
      <c r="I18" s="6"/>
      <c r="J18" s="7"/>
    </row>
    <row r="19" spans="1:10" x14ac:dyDescent="0.25">
      <c r="A19" s="23" t="s">
        <v>10</v>
      </c>
      <c r="B19" s="56">
        <v>0.39</v>
      </c>
      <c r="C19" s="57">
        <v>0.39</v>
      </c>
      <c r="D19" s="57">
        <v>0.39</v>
      </c>
      <c r="E19" s="14"/>
      <c r="F19" s="15"/>
      <c r="G19" s="5"/>
      <c r="H19" s="5"/>
      <c r="I19" s="6"/>
      <c r="J19" s="7"/>
    </row>
    <row r="20" spans="1:10" x14ac:dyDescent="0.25">
      <c r="A20" s="23" t="s">
        <v>11</v>
      </c>
      <c r="B20" s="56">
        <v>0.53</v>
      </c>
      <c r="C20" s="57">
        <v>0.5</v>
      </c>
      <c r="D20" s="57">
        <v>0.5</v>
      </c>
      <c r="E20" s="14"/>
      <c r="F20" s="15"/>
      <c r="G20" s="5"/>
      <c r="H20" s="5"/>
      <c r="I20" s="6"/>
      <c r="J20" s="7"/>
    </row>
    <row r="21" spans="1:10" x14ac:dyDescent="0.25">
      <c r="A21" s="23" t="s">
        <v>88</v>
      </c>
      <c r="B21" s="56">
        <v>0.13</v>
      </c>
      <c r="C21" s="57">
        <v>0.13</v>
      </c>
      <c r="D21" s="57">
        <v>0.13</v>
      </c>
      <c r="E21" s="14"/>
      <c r="F21" s="15"/>
      <c r="G21" s="5"/>
      <c r="H21" s="5"/>
      <c r="I21" s="6"/>
      <c r="J21" s="7"/>
    </row>
    <row r="22" spans="1:10" x14ac:dyDescent="0.25">
      <c r="A22" s="33" t="s">
        <v>14</v>
      </c>
      <c r="B22" s="58">
        <f>SUM(B8:B21)</f>
        <v>22.960000000000004</v>
      </c>
      <c r="C22" s="59">
        <f>SUM(C8:C21)</f>
        <v>22.87</v>
      </c>
      <c r="D22" s="59">
        <f>SUM(D8:D21)</f>
        <v>22.87</v>
      </c>
      <c r="E22" s="14"/>
      <c r="F22" s="15"/>
      <c r="G22" s="5"/>
      <c r="H22" s="5"/>
      <c r="I22" s="6"/>
      <c r="J22" s="7"/>
    </row>
    <row r="23" spans="1:10" x14ac:dyDescent="0.25">
      <c r="A23" s="24"/>
      <c r="B23" s="25"/>
      <c r="C23" s="14"/>
      <c r="D23" s="14"/>
      <c r="E23" s="14"/>
      <c r="F23" s="15"/>
      <c r="G23" s="5"/>
      <c r="H23" s="5"/>
      <c r="I23" s="6"/>
      <c r="J23" s="7"/>
    </row>
    <row r="24" spans="1:10" x14ac:dyDescent="0.25">
      <c r="A24" s="26" t="s">
        <v>82</v>
      </c>
      <c r="B24" s="25"/>
      <c r="C24" s="14"/>
      <c r="D24" s="14"/>
      <c r="E24" s="14"/>
      <c r="F24" s="15"/>
      <c r="G24" s="5"/>
      <c r="H24" s="5"/>
      <c r="I24" s="6"/>
      <c r="J24" s="7"/>
    </row>
    <row r="25" spans="1:10" ht="15.75" customHeight="1" x14ac:dyDescent="0.25">
      <c r="A25" s="21" t="s">
        <v>111</v>
      </c>
      <c r="B25" s="22" t="s">
        <v>12</v>
      </c>
      <c r="C25" s="57">
        <v>1</v>
      </c>
      <c r="D25" s="14"/>
      <c r="E25" s="14"/>
      <c r="F25" s="15"/>
      <c r="G25" s="5"/>
      <c r="H25" s="5"/>
      <c r="I25" s="6"/>
      <c r="J25" s="7"/>
    </row>
    <row r="26" spans="1:10" x14ac:dyDescent="0.25">
      <c r="A26" s="21" t="s">
        <v>4</v>
      </c>
      <c r="B26" s="22" t="s">
        <v>13</v>
      </c>
      <c r="C26" s="57">
        <v>7</v>
      </c>
      <c r="D26" s="14"/>
      <c r="E26" s="14"/>
      <c r="F26" s="15"/>
      <c r="G26" s="5"/>
      <c r="H26" s="5"/>
      <c r="I26" s="6"/>
      <c r="J26" s="7"/>
    </row>
    <row r="27" spans="1:10" ht="15.75" customHeight="1" x14ac:dyDescent="0.25">
      <c r="A27" s="21" t="s">
        <v>110</v>
      </c>
      <c r="B27" s="22" t="s">
        <v>15</v>
      </c>
      <c r="C27" s="57">
        <v>7.75</v>
      </c>
      <c r="D27" s="14"/>
      <c r="E27" s="14"/>
      <c r="F27" s="15"/>
      <c r="G27" s="5"/>
      <c r="H27" s="5"/>
      <c r="I27" s="6"/>
      <c r="J27" s="7"/>
    </row>
    <row r="28" spans="1:10" x14ac:dyDescent="0.25">
      <c r="A28" s="27" t="s">
        <v>5</v>
      </c>
      <c r="B28" s="22" t="s">
        <v>16</v>
      </c>
      <c r="C28" s="57">
        <v>0.23</v>
      </c>
      <c r="D28" s="14"/>
      <c r="E28" s="14"/>
      <c r="F28" s="15"/>
      <c r="G28" s="5"/>
      <c r="H28" s="5"/>
      <c r="I28" s="6"/>
      <c r="J28" s="7"/>
    </row>
    <row r="29" spans="1:10" x14ac:dyDescent="0.25">
      <c r="A29" s="23" t="s">
        <v>6</v>
      </c>
      <c r="B29" s="22" t="s">
        <v>17</v>
      </c>
      <c r="C29" s="57">
        <v>0.2</v>
      </c>
      <c r="D29" s="14"/>
      <c r="E29" s="14"/>
      <c r="F29" s="15"/>
      <c r="G29" s="5"/>
      <c r="H29" s="5"/>
      <c r="I29" s="6"/>
      <c r="J29" s="7"/>
    </row>
    <row r="30" spans="1:10" x14ac:dyDescent="0.25">
      <c r="A30" s="23" t="s">
        <v>104</v>
      </c>
      <c r="B30" s="22" t="s">
        <v>17</v>
      </c>
      <c r="C30" s="57">
        <v>0.2</v>
      </c>
      <c r="D30" s="14"/>
      <c r="E30" s="14"/>
      <c r="F30" s="15"/>
      <c r="G30" s="5"/>
      <c r="H30" s="5"/>
      <c r="I30" s="6"/>
      <c r="J30" s="7"/>
    </row>
    <row r="31" spans="1:10" x14ac:dyDescent="0.25">
      <c r="A31" s="23" t="s">
        <v>34</v>
      </c>
      <c r="B31" s="22" t="s">
        <v>35</v>
      </c>
      <c r="C31" s="57">
        <v>0.54</v>
      </c>
      <c r="D31" s="14"/>
      <c r="E31" s="14"/>
      <c r="F31" s="15"/>
      <c r="G31" s="5"/>
      <c r="H31" s="5"/>
      <c r="I31" s="6"/>
      <c r="J31" s="7"/>
    </row>
    <row r="32" spans="1:10" x14ac:dyDescent="0.25">
      <c r="A32" s="21" t="s">
        <v>108</v>
      </c>
      <c r="B32" s="22" t="s">
        <v>18</v>
      </c>
      <c r="C32" s="57">
        <v>2.58</v>
      </c>
      <c r="D32" s="14"/>
      <c r="E32" s="14"/>
      <c r="F32" s="15"/>
      <c r="G32" s="5"/>
      <c r="H32" s="5"/>
      <c r="I32" s="6"/>
      <c r="J32" s="7"/>
    </row>
    <row r="33" spans="1:10" x14ac:dyDescent="0.25">
      <c r="A33" s="23" t="s">
        <v>7</v>
      </c>
      <c r="B33" s="22" t="s">
        <v>19</v>
      </c>
      <c r="C33" s="57">
        <v>0.12</v>
      </c>
      <c r="D33" s="14"/>
      <c r="E33" s="14"/>
      <c r="F33" s="15"/>
      <c r="G33" s="5"/>
      <c r="H33" s="5"/>
      <c r="I33" s="6"/>
      <c r="J33" s="7"/>
    </row>
    <row r="34" spans="1:10" ht="28.5" x14ac:dyDescent="0.25">
      <c r="A34" s="23" t="s">
        <v>8</v>
      </c>
      <c r="B34" s="22" t="s">
        <v>19</v>
      </c>
      <c r="C34" s="60">
        <v>0.12</v>
      </c>
      <c r="D34" s="14"/>
      <c r="E34" s="14"/>
      <c r="F34" s="15"/>
      <c r="G34" s="5"/>
      <c r="H34" s="5"/>
      <c r="I34" s="6"/>
      <c r="J34" s="7"/>
    </row>
    <row r="35" spans="1:10" x14ac:dyDescent="0.25">
      <c r="A35" s="21" t="s">
        <v>9</v>
      </c>
      <c r="B35" s="22" t="s">
        <v>22</v>
      </c>
      <c r="C35" s="57">
        <v>2.17</v>
      </c>
      <c r="D35" s="14"/>
      <c r="E35" s="14"/>
      <c r="F35" s="15"/>
      <c r="G35" s="5"/>
      <c r="H35" s="5"/>
      <c r="I35" s="6"/>
      <c r="J35" s="7"/>
    </row>
    <row r="36" spans="1:10" x14ac:dyDescent="0.25">
      <c r="A36" s="23" t="s">
        <v>10</v>
      </c>
      <c r="B36" s="22" t="s">
        <v>20</v>
      </c>
      <c r="C36" s="57">
        <v>0.39</v>
      </c>
      <c r="D36" s="14"/>
      <c r="E36" s="14"/>
      <c r="F36" s="15"/>
      <c r="G36" s="5"/>
      <c r="H36" s="5"/>
      <c r="I36" s="6"/>
      <c r="J36" s="7"/>
    </row>
    <row r="37" spans="1:10" ht="28.5" x14ac:dyDescent="0.25">
      <c r="A37" s="23" t="s">
        <v>11</v>
      </c>
      <c r="B37" s="22" t="s">
        <v>21</v>
      </c>
      <c r="C37" s="57">
        <v>0.53</v>
      </c>
      <c r="D37" s="14"/>
      <c r="E37" s="14"/>
      <c r="F37" s="15"/>
      <c r="G37" s="5"/>
      <c r="H37" s="5"/>
      <c r="I37" s="6"/>
      <c r="J37" s="7"/>
    </row>
    <row r="38" spans="1:10" ht="28.5" x14ac:dyDescent="0.25">
      <c r="A38" s="23" t="s">
        <v>88</v>
      </c>
      <c r="B38" s="22" t="s">
        <v>89</v>
      </c>
      <c r="C38" s="57">
        <v>0.13</v>
      </c>
      <c r="D38" s="14"/>
      <c r="E38" s="14"/>
      <c r="F38" s="15"/>
      <c r="G38" s="5"/>
      <c r="H38" s="5"/>
      <c r="I38" s="6"/>
      <c r="J38" s="7"/>
    </row>
    <row r="39" spans="1:10" x14ac:dyDescent="0.25">
      <c r="A39" s="28"/>
      <c r="B39" s="28"/>
      <c r="C39" s="61"/>
      <c r="D39" s="14"/>
      <c r="E39" s="14"/>
      <c r="F39" s="15"/>
      <c r="G39" s="5"/>
      <c r="H39" s="5"/>
      <c r="I39" s="6"/>
      <c r="J39" s="7"/>
    </row>
    <row r="40" spans="1:10" x14ac:dyDescent="0.25">
      <c r="A40" s="29" t="s">
        <v>36</v>
      </c>
      <c r="B40" s="14"/>
      <c r="C40" s="14"/>
      <c r="D40" s="14"/>
      <c r="E40" s="14"/>
      <c r="F40" s="15"/>
      <c r="G40" s="5"/>
      <c r="H40" s="5"/>
      <c r="I40" s="6"/>
      <c r="J40" s="7"/>
    </row>
    <row r="41" spans="1:10" x14ac:dyDescent="0.25">
      <c r="A41" s="34" t="s">
        <v>23</v>
      </c>
      <c r="B41" s="35"/>
      <c r="C41" s="94" t="s">
        <v>31</v>
      </c>
      <c r="D41" s="94" t="s">
        <v>32</v>
      </c>
      <c r="E41" s="14"/>
      <c r="F41" s="15"/>
      <c r="G41" s="5"/>
      <c r="H41" s="5"/>
      <c r="I41" s="6"/>
      <c r="J41" s="7"/>
    </row>
    <row r="42" spans="1:10" x14ac:dyDescent="0.25">
      <c r="A42" s="30"/>
      <c r="B42" s="14"/>
      <c r="C42" s="95"/>
      <c r="D42" s="95"/>
      <c r="E42" s="14"/>
      <c r="F42" s="15"/>
      <c r="G42" s="5"/>
      <c r="H42" s="5"/>
      <c r="I42" s="6"/>
      <c r="J42" s="7"/>
    </row>
    <row r="43" spans="1:10" x14ac:dyDescent="0.25">
      <c r="A43" s="31" t="s">
        <v>26</v>
      </c>
      <c r="B43" s="12">
        <v>20</v>
      </c>
      <c r="C43" s="12">
        <v>1.2</v>
      </c>
      <c r="D43" s="32">
        <f t="shared" ref="D43:D48" si="0">+C43*B43</f>
        <v>24</v>
      </c>
      <c r="E43" s="14"/>
      <c r="F43" s="15"/>
      <c r="G43" s="5"/>
      <c r="H43" s="5"/>
      <c r="I43" s="6"/>
      <c r="J43" s="7"/>
    </row>
    <row r="44" spans="1:10" x14ac:dyDescent="0.25">
      <c r="A44" s="31" t="s">
        <v>27</v>
      </c>
      <c r="B44" s="12">
        <v>20</v>
      </c>
      <c r="C44" s="12">
        <v>4.7</v>
      </c>
      <c r="D44" s="32">
        <f t="shared" si="0"/>
        <v>94</v>
      </c>
      <c r="E44" s="14"/>
      <c r="F44" s="15"/>
      <c r="G44" s="5"/>
      <c r="H44" s="5"/>
      <c r="I44" s="6"/>
      <c r="J44" s="7"/>
    </row>
    <row r="45" spans="1:10" x14ac:dyDescent="0.25">
      <c r="A45" s="31" t="s">
        <v>28</v>
      </c>
      <c r="B45" s="12">
        <v>20</v>
      </c>
      <c r="C45" s="12">
        <v>1.07</v>
      </c>
      <c r="D45" s="32">
        <f t="shared" si="0"/>
        <v>21.400000000000002</v>
      </c>
      <c r="E45" s="14"/>
      <c r="F45" s="15"/>
      <c r="G45" s="5"/>
      <c r="H45" s="5"/>
      <c r="I45" s="6"/>
      <c r="J45" s="7"/>
    </row>
    <row r="46" spans="1:10" x14ac:dyDescent="0.25">
      <c r="A46" s="31" t="s">
        <v>98</v>
      </c>
      <c r="B46" s="79">
        <v>1</v>
      </c>
      <c r="C46" s="80">
        <v>0.9</v>
      </c>
      <c r="D46" s="81">
        <f t="shared" si="0"/>
        <v>0.9</v>
      </c>
      <c r="E46" s="14"/>
      <c r="F46" s="15"/>
      <c r="G46" s="5"/>
      <c r="H46" s="5"/>
      <c r="I46" s="6"/>
      <c r="J46" s="7"/>
    </row>
    <row r="47" spans="1:10" x14ac:dyDescent="0.25">
      <c r="A47" s="31" t="s">
        <v>99</v>
      </c>
      <c r="B47" s="79">
        <v>1</v>
      </c>
      <c r="C47" s="80">
        <v>3.53</v>
      </c>
      <c r="D47" s="81">
        <f t="shared" si="0"/>
        <v>3.53</v>
      </c>
      <c r="E47" s="14"/>
      <c r="F47" s="15"/>
      <c r="G47" s="5"/>
      <c r="H47" s="5"/>
      <c r="I47" s="6"/>
      <c r="J47" s="7"/>
    </row>
    <row r="48" spans="1:10" x14ac:dyDescent="0.25">
      <c r="A48" s="31" t="s">
        <v>100</v>
      </c>
      <c r="B48" s="79">
        <v>1</v>
      </c>
      <c r="C48" s="80">
        <v>0.8</v>
      </c>
      <c r="D48" s="81">
        <f t="shared" si="0"/>
        <v>0.8</v>
      </c>
      <c r="E48" s="14"/>
      <c r="F48" s="15"/>
      <c r="G48" s="5"/>
      <c r="H48" s="5"/>
      <c r="I48" s="6"/>
      <c r="J48" s="7"/>
    </row>
    <row r="49" spans="1:10" x14ac:dyDescent="0.25">
      <c r="A49" s="87" t="s">
        <v>24</v>
      </c>
      <c r="B49" s="89"/>
      <c r="C49" s="90"/>
      <c r="D49" s="81">
        <f>SUM(D43:D48)</f>
        <v>144.63000000000002</v>
      </c>
      <c r="E49" s="14"/>
      <c r="F49" s="15"/>
      <c r="G49" s="5"/>
      <c r="H49" s="5"/>
      <c r="I49" s="6"/>
      <c r="J49" s="7"/>
    </row>
    <row r="50" spans="1:10" x14ac:dyDescent="0.25">
      <c r="A50" s="87" t="s">
        <v>25</v>
      </c>
      <c r="B50" s="89"/>
      <c r="C50" s="90"/>
      <c r="D50" s="32">
        <f>+D49/60</f>
        <v>2.4105000000000003</v>
      </c>
      <c r="E50" s="14"/>
      <c r="F50" s="15"/>
      <c r="G50" s="5"/>
      <c r="H50" s="5"/>
      <c r="I50" s="6"/>
      <c r="J50" s="7"/>
    </row>
    <row r="51" spans="1:10" x14ac:dyDescent="0.25">
      <c r="A51" s="91" t="s">
        <v>29</v>
      </c>
      <c r="B51" s="92"/>
      <c r="C51" s="93"/>
      <c r="D51" s="40">
        <f>D50/8</f>
        <v>0.30131250000000004</v>
      </c>
      <c r="E51" s="14"/>
      <c r="F51" s="15"/>
      <c r="G51" s="5"/>
      <c r="H51" s="5"/>
      <c r="I51" s="8"/>
      <c r="J51" s="7"/>
    </row>
    <row r="52" spans="1:10" x14ac:dyDescent="0.25">
      <c r="A52" s="36"/>
      <c r="B52" s="37"/>
      <c r="C52" s="37"/>
      <c r="D52" s="38"/>
      <c r="E52" s="14"/>
      <c r="F52" s="15"/>
      <c r="G52" s="5"/>
      <c r="H52" s="5"/>
      <c r="I52" s="8"/>
      <c r="J52" s="7"/>
    </row>
    <row r="53" spans="1:10" x14ac:dyDescent="0.25">
      <c r="A53" s="29"/>
      <c r="B53" s="14"/>
      <c r="C53" s="14"/>
      <c r="D53" s="14"/>
      <c r="E53" s="14"/>
      <c r="F53" s="15"/>
      <c r="G53" s="5"/>
      <c r="H53" s="5"/>
      <c r="I53" s="9"/>
      <c r="J53" s="7"/>
    </row>
    <row r="54" spans="1:10" ht="15.75" customHeight="1" x14ac:dyDescent="0.25">
      <c r="A54" s="71" t="s">
        <v>30</v>
      </c>
      <c r="B54" s="35"/>
      <c r="C54" s="94" t="s">
        <v>31</v>
      </c>
      <c r="D54" s="94" t="s">
        <v>32</v>
      </c>
      <c r="E54" s="14"/>
      <c r="F54" s="15"/>
      <c r="G54" s="5"/>
      <c r="H54" s="5"/>
      <c r="I54" s="6"/>
      <c r="J54" s="7"/>
    </row>
    <row r="55" spans="1:10" ht="15" customHeight="1" x14ac:dyDescent="0.25">
      <c r="A55" s="30"/>
      <c r="B55" s="14"/>
      <c r="C55" s="95"/>
      <c r="D55" s="95"/>
      <c r="E55" s="14"/>
      <c r="F55" s="15"/>
      <c r="G55" s="5"/>
      <c r="H55" s="5"/>
      <c r="I55" s="6"/>
      <c r="J55" s="7"/>
    </row>
    <row r="56" spans="1:10" x14ac:dyDescent="0.25">
      <c r="A56" s="31" t="s">
        <v>26</v>
      </c>
      <c r="B56" s="82">
        <v>115</v>
      </c>
      <c r="C56" s="12">
        <v>1.65</v>
      </c>
      <c r="D56" s="32">
        <f t="shared" ref="D56:D61" si="1">B56*C56</f>
        <v>189.75</v>
      </c>
      <c r="E56" s="14"/>
      <c r="F56" s="15"/>
      <c r="G56" s="5"/>
      <c r="H56" s="5"/>
      <c r="I56" s="6"/>
      <c r="J56" s="7"/>
    </row>
    <row r="57" spans="1:10" x14ac:dyDescent="0.25">
      <c r="A57" s="31" t="s">
        <v>27</v>
      </c>
      <c r="B57" s="82">
        <v>115</v>
      </c>
      <c r="C57" s="12">
        <v>6.2</v>
      </c>
      <c r="D57" s="32">
        <f t="shared" si="1"/>
        <v>713</v>
      </c>
      <c r="E57" s="14"/>
      <c r="F57" s="15"/>
      <c r="G57" s="5"/>
      <c r="H57" s="5"/>
      <c r="I57" s="9"/>
      <c r="J57" s="7"/>
    </row>
    <row r="58" spans="1:10" x14ac:dyDescent="0.25">
      <c r="A58" s="31" t="s">
        <v>28</v>
      </c>
      <c r="B58" s="82">
        <v>115</v>
      </c>
      <c r="C58" s="12">
        <v>1.47</v>
      </c>
      <c r="D58" s="32">
        <f t="shared" si="1"/>
        <v>169.04999999999998</v>
      </c>
      <c r="E58" s="14"/>
      <c r="F58" s="15"/>
      <c r="G58" s="5"/>
      <c r="H58" s="5"/>
      <c r="I58" s="9"/>
      <c r="J58" s="7"/>
    </row>
    <row r="59" spans="1:10" x14ac:dyDescent="0.25">
      <c r="A59" s="31" t="s">
        <v>98</v>
      </c>
      <c r="B59" s="12">
        <v>3</v>
      </c>
      <c r="C59" s="12">
        <v>1.24</v>
      </c>
      <c r="D59" s="32">
        <f t="shared" si="1"/>
        <v>3.7199999999999998</v>
      </c>
      <c r="E59" s="14"/>
      <c r="F59" s="15"/>
      <c r="G59" s="5"/>
      <c r="H59" s="5"/>
      <c r="I59" s="9"/>
      <c r="J59" s="7"/>
    </row>
    <row r="60" spans="1:10" x14ac:dyDescent="0.25">
      <c r="A60" s="31" t="s">
        <v>99</v>
      </c>
      <c r="B60" s="12">
        <v>3</v>
      </c>
      <c r="C60" s="12">
        <v>4.6500000000000004</v>
      </c>
      <c r="D60" s="32">
        <f t="shared" si="1"/>
        <v>13.950000000000001</v>
      </c>
      <c r="E60" s="14"/>
      <c r="F60" s="15"/>
      <c r="G60" s="5"/>
      <c r="H60" s="5"/>
      <c r="I60" s="9"/>
      <c r="J60" s="7"/>
    </row>
    <row r="61" spans="1:10" x14ac:dyDescent="0.25">
      <c r="A61" s="31" t="s">
        <v>100</v>
      </c>
      <c r="B61" s="12">
        <v>3</v>
      </c>
      <c r="C61" s="12">
        <v>1.1000000000000001</v>
      </c>
      <c r="D61" s="32">
        <f t="shared" si="1"/>
        <v>3.3000000000000003</v>
      </c>
      <c r="E61" s="14"/>
      <c r="F61" s="15"/>
      <c r="G61" s="5"/>
      <c r="H61" s="5"/>
      <c r="I61" s="9"/>
      <c r="J61" s="7"/>
    </row>
    <row r="62" spans="1:10" x14ac:dyDescent="0.25">
      <c r="A62" s="87" t="s">
        <v>24</v>
      </c>
      <c r="B62" s="89"/>
      <c r="C62" s="90"/>
      <c r="D62" s="39">
        <f>SUM(D56:D61)</f>
        <v>1092.77</v>
      </c>
      <c r="E62" s="14"/>
      <c r="F62" s="15"/>
      <c r="G62" s="5"/>
      <c r="H62" s="5"/>
      <c r="I62" s="9"/>
      <c r="J62" s="7"/>
    </row>
    <row r="63" spans="1:10" x14ac:dyDescent="0.25">
      <c r="A63" s="87" t="s">
        <v>25</v>
      </c>
      <c r="B63" s="89"/>
      <c r="C63" s="90"/>
      <c r="D63" s="39">
        <f>D62/60</f>
        <v>18.212833333333332</v>
      </c>
      <c r="E63" s="14"/>
      <c r="F63" s="15"/>
      <c r="G63" s="5"/>
      <c r="H63" s="5"/>
      <c r="I63" s="9"/>
      <c r="J63" s="7"/>
    </row>
    <row r="64" spans="1:10" x14ac:dyDescent="0.25">
      <c r="A64" s="91" t="s">
        <v>29</v>
      </c>
      <c r="B64" s="92"/>
      <c r="C64" s="93"/>
      <c r="D64" s="40">
        <f>D63/8</f>
        <v>2.2766041666666665</v>
      </c>
      <c r="E64" s="14"/>
      <c r="F64" s="15"/>
      <c r="G64" s="5"/>
      <c r="H64" s="5"/>
      <c r="I64" s="9"/>
      <c r="J64" s="7"/>
    </row>
    <row r="65" spans="1:10" x14ac:dyDescent="0.25">
      <c r="A65" s="75"/>
      <c r="B65" s="75"/>
      <c r="C65" s="75"/>
      <c r="D65" s="76"/>
      <c r="E65" s="14"/>
      <c r="F65" s="15"/>
      <c r="G65" s="5"/>
      <c r="H65" s="5"/>
      <c r="I65" s="9"/>
      <c r="J65" s="7"/>
    </row>
    <row r="66" spans="1:10" x14ac:dyDescent="0.25">
      <c r="A66" s="77" t="s">
        <v>78</v>
      </c>
      <c r="B66" s="78">
        <f>D51+D64</f>
        <v>2.5779166666666664</v>
      </c>
      <c r="C66" s="37"/>
      <c r="D66" s="38"/>
    </row>
    <row r="67" spans="1:10" x14ac:dyDescent="0.25">
      <c r="A67" s="29"/>
      <c r="B67" s="14"/>
      <c r="C67" s="14"/>
      <c r="D67" s="14"/>
    </row>
  </sheetData>
  <mergeCells count="10">
    <mergeCell ref="A62:C62"/>
    <mergeCell ref="A63:C63"/>
    <mergeCell ref="A64:C64"/>
    <mergeCell ref="C54:C55"/>
    <mergeCell ref="D41:D42"/>
    <mergeCell ref="D54:D55"/>
    <mergeCell ref="C41:C42"/>
    <mergeCell ref="A49:C49"/>
    <mergeCell ref="A50:C50"/>
    <mergeCell ref="A51:C5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E21"/>
  <sheetViews>
    <sheetView zoomScaleNormal="100" workbookViewId="0">
      <selection activeCell="H15" sqref="H15"/>
    </sheetView>
  </sheetViews>
  <sheetFormatPr defaultRowHeight="12.75" x14ac:dyDescent="0.2"/>
  <cols>
    <col min="1" max="1" width="11" customWidth="1"/>
    <col min="2" max="2" width="28.42578125" customWidth="1"/>
    <col min="3" max="3" width="34.28515625" customWidth="1"/>
    <col min="4" max="4" width="16.7109375" customWidth="1"/>
  </cols>
  <sheetData>
    <row r="1" spans="1:5" ht="14.25" x14ac:dyDescent="0.2">
      <c r="A1" s="30"/>
      <c r="B1" s="30"/>
      <c r="C1" s="30"/>
      <c r="D1" s="30"/>
    </row>
    <row r="2" spans="1:5" ht="14.25" x14ac:dyDescent="0.2">
      <c r="A2" s="51" t="s">
        <v>93</v>
      </c>
      <c r="B2" s="52"/>
      <c r="C2" s="52"/>
      <c r="D2" s="53"/>
      <c r="E2" s="54"/>
    </row>
    <row r="3" spans="1:5" ht="14.25" x14ac:dyDescent="0.2">
      <c r="A3" s="11"/>
      <c r="B3" s="13"/>
      <c r="C3" s="13"/>
      <c r="D3" s="14"/>
    </row>
    <row r="4" spans="1:5" ht="28.5" x14ac:dyDescent="0.2">
      <c r="A4" s="46" t="s">
        <v>37</v>
      </c>
      <c r="B4" s="46" t="s">
        <v>38</v>
      </c>
      <c r="C4" s="46" t="s">
        <v>39</v>
      </c>
      <c r="D4" s="46" t="s">
        <v>40</v>
      </c>
    </row>
    <row r="5" spans="1:5" ht="28.5" customHeight="1" x14ac:dyDescent="0.2">
      <c r="A5" s="50" t="s">
        <v>79</v>
      </c>
      <c r="B5" s="96" t="s">
        <v>41</v>
      </c>
      <c r="C5" s="97"/>
      <c r="D5" s="98"/>
    </row>
    <row r="6" spans="1:5" ht="14.25" x14ac:dyDescent="0.2">
      <c r="A6" s="48" t="s">
        <v>42</v>
      </c>
      <c r="B6" s="47" t="s">
        <v>43</v>
      </c>
      <c r="C6" s="47" t="s">
        <v>111</v>
      </c>
      <c r="D6" s="57">
        <v>1</v>
      </c>
    </row>
    <row r="7" spans="1:5" ht="14.25" x14ac:dyDescent="0.2">
      <c r="A7" s="48" t="s">
        <v>44</v>
      </c>
      <c r="B7" s="47" t="s">
        <v>45</v>
      </c>
      <c r="C7" s="47" t="s">
        <v>4</v>
      </c>
      <c r="D7" s="57">
        <v>7</v>
      </c>
    </row>
    <row r="8" spans="1:5" ht="14.25" x14ac:dyDescent="0.2">
      <c r="A8" s="48" t="s">
        <v>46</v>
      </c>
      <c r="B8" s="47" t="s">
        <v>105</v>
      </c>
      <c r="C8" s="47" t="s">
        <v>109</v>
      </c>
      <c r="D8" s="57">
        <v>7.75</v>
      </c>
    </row>
    <row r="9" spans="1:5" ht="14.25" x14ac:dyDescent="0.2">
      <c r="A9" s="48" t="s">
        <v>47</v>
      </c>
      <c r="B9" s="47" t="s">
        <v>112</v>
      </c>
      <c r="C9" s="49" t="s">
        <v>5</v>
      </c>
      <c r="D9" s="57">
        <v>0.23</v>
      </c>
    </row>
    <row r="10" spans="1:5" ht="14.25" x14ac:dyDescent="0.2">
      <c r="A10" s="48" t="s">
        <v>48</v>
      </c>
      <c r="B10" s="47" t="s">
        <v>90</v>
      </c>
      <c r="C10" s="49" t="s">
        <v>6</v>
      </c>
      <c r="D10" s="57">
        <v>0.2</v>
      </c>
    </row>
    <row r="11" spans="1:5" ht="14.25" x14ac:dyDescent="0.2">
      <c r="A11" s="48" t="s">
        <v>49</v>
      </c>
      <c r="B11" s="47" t="s">
        <v>106</v>
      </c>
      <c r="C11" s="49" t="s">
        <v>104</v>
      </c>
      <c r="D11" s="57">
        <v>0.14000000000000001</v>
      </c>
    </row>
    <row r="12" spans="1:5" ht="14.25" x14ac:dyDescent="0.2">
      <c r="A12" s="48" t="s">
        <v>50</v>
      </c>
      <c r="B12" s="47" t="s">
        <v>107</v>
      </c>
      <c r="C12" s="49" t="s">
        <v>34</v>
      </c>
      <c r="D12" s="57">
        <v>0.6</v>
      </c>
    </row>
    <row r="13" spans="1:5" ht="14.25" x14ac:dyDescent="0.2">
      <c r="A13" s="48" t="s">
        <v>51</v>
      </c>
      <c r="B13" s="47" t="s">
        <v>113</v>
      </c>
      <c r="C13" s="47" t="s">
        <v>108</v>
      </c>
      <c r="D13" s="57">
        <v>2.58</v>
      </c>
    </row>
    <row r="14" spans="1:5" ht="14.25" x14ac:dyDescent="0.2">
      <c r="A14" s="48" t="s">
        <v>52</v>
      </c>
      <c r="B14" s="47" t="s">
        <v>53</v>
      </c>
      <c r="C14" s="49" t="s">
        <v>7</v>
      </c>
      <c r="D14" s="57">
        <v>0.12</v>
      </c>
    </row>
    <row r="15" spans="1:5" ht="28.5" x14ac:dyDescent="0.2">
      <c r="A15" s="48" t="s">
        <v>54</v>
      </c>
      <c r="B15" s="47" t="s">
        <v>55</v>
      </c>
      <c r="C15" s="49" t="s">
        <v>8</v>
      </c>
      <c r="D15" s="60">
        <v>0.12</v>
      </c>
    </row>
    <row r="16" spans="1:5" ht="14.25" x14ac:dyDescent="0.2">
      <c r="A16" s="48" t="s">
        <v>56</v>
      </c>
      <c r="B16" s="47" t="s">
        <v>57</v>
      </c>
      <c r="C16" s="47" t="s">
        <v>9</v>
      </c>
      <c r="D16" s="57">
        <v>2.11</v>
      </c>
    </row>
    <row r="17" spans="1:4" ht="14.25" x14ac:dyDescent="0.2">
      <c r="A17" s="48" t="s">
        <v>58</v>
      </c>
      <c r="B17" s="47" t="s">
        <v>59</v>
      </c>
      <c r="C17" s="49" t="s">
        <v>10</v>
      </c>
      <c r="D17" s="57">
        <v>0.39</v>
      </c>
    </row>
    <row r="18" spans="1:4" ht="14.25" x14ac:dyDescent="0.2">
      <c r="A18" s="48" t="s">
        <v>60</v>
      </c>
      <c r="B18" s="47" t="s">
        <v>57</v>
      </c>
      <c r="C18" s="49" t="s">
        <v>11</v>
      </c>
      <c r="D18" s="57">
        <v>0.5</v>
      </c>
    </row>
    <row r="19" spans="1:4" s="55" customFormat="1" ht="20.100000000000001" customHeight="1" x14ac:dyDescent="0.2">
      <c r="A19" s="50" t="s">
        <v>94</v>
      </c>
      <c r="B19" s="96" t="s">
        <v>97</v>
      </c>
      <c r="C19" s="97"/>
      <c r="D19" s="98"/>
    </row>
    <row r="20" spans="1:4" ht="14.25" x14ac:dyDescent="0.2">
      <c r="A20" s="48" t="s">
        <v>61</v>
      </c>
      <c r="B20" s="47" t="s">
        <v>91</v>
      </c>
      <c r="C20" s="23" t="s">
        <v>88</v>
      </c>
      <c r="D20" s="57">
        <v>0.13</v>
      </c>
    </row>
    <row r="21" spans="1:4" ht="14.25" x14ac:dyDescent="0.2">
      <c r="A21" s="73" t="s">
        <v>95</v>
      </c>
      <c r="B21" s="99" t="s">
        <v>96</v>
      </c>
      <c r="C21" s="100"/>
      <c r="D21" s="74">
        <f>SUM(D6:D20)</f>
        <v>22.87</v>
      </c>
    </row>
  </sheetData>
  <mergeCells count="3">
    <mergeCell ref="B5:D5"/>
    <mergeCell ref="B19:D19"/>
    <mergeCell ref="B21:C2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Organizacija oddelkov 2019-20</vt:lpstr>
      <vt:lpstr>Sistemizacija 2019-20-normativ</vt:lpstr>
      <vt:lpstr>Sistemizacija 2019-20-odobrena</vt:lpstr>
      <vt:lpstr>'Sistemizacija 2019-20-odobrena'!Področje_tiskanja</vt:lpstr>
    </vt:vector>
  </TitlesOfParts>
  <Company>OŠ Sladki 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Katja Arnšek</cp:lastModifiedBy>
  <cp:lastPrinted>2019-09-09T06:24:02Z</cp:lastPrinted>
  <dcterms:created xsi:type="dcterms:W3CDTF">2000-10-03T07:08:36Z</dcterms:created>
  <dcterms:modified xsi:type="dcterms:W3CDTF">2019-09-09T06:24:05Z</dcterms:modified>
</cp:coreProperties>
</file>