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realizacija plana" sheetId="1" r:id="rId1"/>
  </sheets>
  <definedNames>
    <definedName name="_xlnm.Print_Area" localSheetId="0">'realizacija plana'!$A$1:$G$121</definedName>
  </definedNames>
  <calcPr fullCalcOnLoad="1"/>
</workbook>
</file>

<file path=xl/sharedStrings.xml><?xml version="1.0" encoding="utf-8"?>
<sst xmlns="http://schemas.openxmlformats.org/spreadsheetml/2006/main" count="116" uniqueCount="90">
  <si>
    <t>OSNOVNA ŠOLA FRANJA GOLOBA</t>
  </si>
  <si>
    <t>PREVALJE</t>
  </si>
  <si>
    <t>POLJE 4</t>
  </si>
  <si>
    <t>2391 PREVALJE</t>
  </si>
  <si>
    <t>PRIHODKI</t>
  </si>
  <si>
    <t>KONTO</t>
  </si>
  <si>
    <t>SKUPAJ</t>
  </si>
  <si>
    <t>vpl.staršev- oskrbnine</t>
  </si>
  <si>
    <t>donacije drugih- razno</t>
  </si>
  <si>
    <t>prihodki od obresti</t>
  </si>
  <si>
    <t>NAMEN</t>
  </si>
  <si>
    <t>ODHODKI</t>
  </si>
  <si>
    <t>živila za malice</t>
  </si>
  <si>
    <t>pisarniški material</t>
  </si>
  <si>
    <t>revije, časopisi, priročniki</t>
  </si>
  <si>
    <t>delovna obleka</t>
  </si>
  <si>
    <t>drugi mat.za dejavnost- razno</t>
  </si>
  <si>
    <t>material za vzgojno delo</t>
  </si>
  <si>
    <t>igrače</t>
  </si>
  <si>
    <t>kurivo por.za ogrevanje- plin</t>
  </si>
  <si>
    <t>električna energija</t>
  </si>
  <si>
    <t>bencinsko gorivo</t>
  </si>
  <si>
    <t>storitve prometa</t>
  </si>
  <si>
    <t>poštne storitve</t>
  </si>
  <si>
    <t>telefonske storitve</t>
  </si>
  <si>
    <t>dimnikarske storitve</t>
  </si>
  <si>
    <t>storitve- zdravstvene</t>
  </si>
  <si>
    <t>strokovno izobraževanje</t>
  </si>
  <si>
    <t>uporaba lastnih prev.sred.-za služb.potrebe</t>
  </si>
  <si>
    <t>druga povračila v zvezi z delom- razno</t>
  </si>
  <si>
    <t>reprezentanca</t>
  </si>
  <si>
    <t>zavarovalne premije</t>
  </si>
  <si>
    <t>prometna provizija</t>
  </si>
  <si>
    <t>bančna provizija</t>
  </si>
  <si>
    <t>članarine- razne</t>
  </si>
  <si>
    <t xml:space="preserve">prevoz na delo </t>
  </si>
  <si>
    <t>stroški prehrane</t>
  </si>
  <si>
    <t>pokojninske premije</t>
  </si>
  <si>
    <t>jubilejne, odpravnine, solid.pomoč…</t>
  </si>
  <si>
    <t>regres za let.dopust</t>
  </si>
  <si>
    <t>nagrade dijakom, študentom</t>
  </si>
  <si>
    <t>obresti</t>
  </si>
  <si>
    <t>stavbno zemljišče</t>
  </si>
  <si>
    <t>razne prireditve</t>
  </si>
  <si>
    <t>SKUPAJ:</t>
  </si>
  <si>
    <t>SKUPAJ ODHODKI:</t>
  </si>
  <si>
    <t>storitve-delo preko Štud.servisa--nadomeš.</t>
  </si>
  <si>
    <t>prejete najemnine- garaža</t>
  </si>
  <si>
    <t>INDEKS</t>
  </si>
  <si>
    <t>sprotno vzdrževanje, popravila</t>
  </si>
  <si>
    <t>popravek terjatev oskrbnin</t>
  </si>
  <si>
    <t>vpl.staršev- razne aktivnosti</t>
  </si>
  <si>
    <t>storitve- razno- neproizvodne-var.pri delu,revizija</t>
  </si>
  <si>
    <t>dnevnice v RS, nočnine</t>
  </si>
  <si>
    <t>dnevnice v tujini, nočnine</t>
  </si>
  <si>
    <t>smučarski tečaj, plavalni tečaj…</t>
  </si>
  <si>
    <t>prev.str.na služb.pot.</t>
  </si>
  <si>
    <t>plačila po odpisih oskrbnin</t>
  </si>
  <si>
    <t>RAVNATELJICA:  Mira Hancman</t>
  </si>
  <si>
    <t xml:space="preserve">REALIZACIJA </t>
  </si>
  <si>
    <t>PLAN 2012</t>
  </si>
  <si>
    <t>investicije</t>
  </si>
  <si>
    <t>vzdrževanje računalniških programov</t>
  </si>
  <si>
    <t>stroški za varstvo okolja, razno</t>
  </si>
  <si>
    <t>dot.ministrstva-razl.do polne oskrbnine</t>
  </si>
  <si>
    <t>vpl.delavcev in ost.za malice, kosila</t>
  </si>
  <si>
    <t>dot.Občine Prevalje- dogovorjeni program</t>
  </si>
  <si>
    <t>dotacija Občine Prevalje- investicije</t>
  </si>
  <si>
    <t xml:space="preserve">vpl.za dejavnost logopedinje- od drugih </t>
  </si>
  <si>
    <t>dot.od drugih občin-razl.do polne oskrbnine</t>
  </si>
  <si>
    <t>dot.Občine Prev.-razl. do polne oskrbnine</t>
  </si>
  <si>
    <t>dotacija Občine Prevalje- razno (smuč..tečaj…)</t>
  </si>
  <si>
    <t>voda, komunalne stor., taksa</t>
  </si>
  <si>
    <t>materialni stroški-vrtec Leše</t>
  </si>
  <si>
    <t>str.izobr., dnevnice- logoped…</t>
  </si>
  <si>
    <t xml:space="preserve">plača </t>
  </si>
  <si>
    <t xml:space="preserve">prispevki iz plač </t>
  </si>
  <si>
    <t>PLAN 2013</t>
  </si>
  <si>
    <t>REAL.2012</t>
  </si>
  <si>
    <t>REAL. 2012</t>
  </si>
  <si>
    <t>storitve- razno- tiskanje položnic,najemnine</t>
  </si>
  <si>
    <t>odškodnina-Zavarovalnica</t>
  </si>
  <si>
    <t>dot.Javnega sklada RS-delo na praksi</t>
  </si>
  <si>
    <t>sredstva- invalidi nad kvoto</t>
  </si>
  <si>
    <t>drugi izredni prihodki- sodni str.,obresti-tožbe</t>
  </si>
  <si>
    <t>PRIMERJAVA- PLAN ZA LETO 2012, PREDVIDENE REALIZACIJE ZA LETO 2012 IN PLAN ZA LETO 2013-VRTEC</t>
  </si>
  <si>
    <t>dr. inventar, oprema do 500 EUR,oprema iz inv.</t>
  </si>
  <si>
    <t>čistila in material za čiščenje</t>
  </si>
  <si>
    <t>mater.za vzdrževanje in popravila</t>
  </si>
  <si>
    <t>Datum: 20.11.2012</t>
  </si>
</sst>
</file>

<file path=xl/styles.xml><?xml version="1.0" encoding="utf-8"?>
<styleSheet xmlns="http://schemas.openxmlformats.org/spreadsheetml/2006/main">
  <numFmts count="26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#,##0.00\ [$€-1]"/>
    <numFmt numFmtId="181" formatCode="#,##0.00\ _S_I_T"/>
  </numFmts>
  <fonts count="1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3" fillId="0" borderId="6" applyNumberFormat="0" applyFill="0" applyAlignment="0" applyProtection="0"/>
    <xf numFmtId="0" fontId="14" fillId="23" borderId="7" applyNumberFormat="0" applyAlignment="0" applyProtection="0"/>
    <xf numFmtId="0" fontId="15" fillId="16" borderId="8" applyNumberFormat="0" applyAlignment="0" applyProtection="0"/>
    <xf numFmtId="0" fontId="16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7" borderId="8" applyNumberFormat="0" applyAlignment="0" applyProtection="0"/>
    <xf numFmtId="0" fontId="18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24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1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4" fontId="1" fillId="24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0" fillId="24" borderId="10" xfId="0" applyNumberFormat="1" applyFill="1" applyBorder="1" applyAlignment="1">
      <alignment/>
    </xf>
    <xf numFmtId="4" fontId="0" fillId="24" borderId="0" xfId="0" applyNumberFormat="1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4" fontId="1" fillId="24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" fontId="0" fillId="24" borderId="0" xfId="0" applyNumberFormat="1" applyFill="1" applyBorder="1" applyAlignment="1">
      <alignment/>
    </xf>
    <xf numFmtId="4" fontId="0" fillId="0" borderId="0" xfId="0" applyNumberFormat="1" applyFont="1" applyBorder="1" applyAlignment="1">
      <alignment/>
    </xf>
    <xf numFmtId="4" fontId="0" fillId="24" borderId="10" xfId="0" applyNumberFormat="1" applyFont="1" applyFill="1" applyBorder="1" applyAlignment="1">
      <alignment/>
    </xf>
    <xf numFmtId="0" fontId="1" fillId="24" borderId="11" xfId="0" applyFont="1" applyFill="1" applyBorder="1" applyAlignment="1">
      <alignment/>
    </xf>
    <xf numFmtId="4" fontId="0" fillId="0" borderId="0" xfId="0" applyNumberFormat="1" applyFont="1" applyAlignment="1">
      <alignment/>
    </xf>
    <xf numFmtId="0" fontId="1" fillId="24" borderId="10" xfId="0" applyFont="1" applyFill="1" applyBorder="1" applyAlignment="1">
      <alignment horizontal="center"/>
    </xf>
    <xf numFmtId="4" fontId="0" fillId="24" borderId="11" xfId="0" applyNumberFormat="1" applyFont="1" applyFill="1" applyBorder="1" applyAlignment="1">
      <alignment/>
    </xf>
    <xf numFmtId="4" fontId="0" fillId="24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21"/>
  <sheetViews>
    <sheetView tabSelected="1" zoomScalePageLayoutView="0" workbookViewId="0" topLeftCell="A1">
      <selection activeCell="H114" sqref="H114"/>
    </sheetView>
  </sheetViews>
  <sheetFormatPr defaultColWidth="9.140625" defaultRowHeight="12.75"/>
  <cols>
    <col min="1" max="1" width="7.421875" style="0" customWidth="1"/>
    <col min="2" max="2" width="39.8515625" style="0" customWidth="1"/>
    <col min="3" max="3" width="11.421875" style="0" customWidth="1"/>
    <col min="4" max="4" width="12.28125" style="0" customWidth="1"/>
    <col min="5" max="5" width="11.421875" style="0" customWidth="1"/>
    <col min="6" max="6" width="10.421875" style="0" customWidth="1"/>
    <col min="7" max="7" width="10.8515625" style="0" customWidth="1"/>
    <col min="8" max="8" width="11.7109375" style="0" customWidth="1"/>
    <col min="9" max="9" width="8.421875" style="6" hidden="1" customWidth="1"/>
    <col min="10" max="10" width="10.8515625" style="6" customWidth="1"/>
    <col min="11" max="11" width="10.140625" style="0" bestFit="1" customWidth="1"/>
  </cols>
  <sheetData>
    <row r="1" spans="1:2" ht="12.75">
      <c r="A1" s="1" t="s">
        <v>0</v>
      </c>
      <c r="B1" s="1"/>
    </row>
    <row r="2" spans="1:2" ht="12.75">
      <c r="A2" s="1" t="s">
        <v>1</v>
      </c>
      <c r="B2" s="1"/>
    </row>
    <row r="3" spans="1:2" ht="12.75">
      <c r="A3" s="1" t="s">
        <v>2</v>
      </c>
      <c r="B3" s="1"/>
    </row>
    <row r="4" spans="1:2" ht="12.75">
      <c r="A4" s="1" t="s">
        <v>3</v>
      </c>
      <c r="B4" s="1"/>
    </row>
    <row r="6" ht="12.75">
      <c r="A6" t="s">
        <v>89</v>
      </c>
    </row>
    <row r="9" spans="1:10" ht="12.75">
      <c r="A9" s="1" t="s">
        <v>85</v>
      </c>
      <c r="B9" s="1"/>
      <c r="C9" s="1"/>
      <c r="D9" s="1"/>
      <c r="E9" s="1"/>
      <c r="F9" s="1"/>
      <c r="G9" s="1"/>
      <c r="H9" s="1"/>
      <c r="I9" s="12"/>
      <c r="J9" s="12"/>
    </row>
    <row r="10" spans="1:10" ht="12.75">
      <c r="A10" s="1"/>
      <c r="B10" s="1"/>
      <c r="C10" s="1"/>
      <c r="D10" s="1"/>
      <c r="E10" s="1"/>
      <c r="F10" s="1"/>
      <c r="G10" s="4"/>
      <c r="H10" s="1"/>
      <c r="I10" s="12"/>
      <c r="J10" s="12"/>
    </row>
    <row r="11" spans="1:10" ht="12.75">
      <c r="A11" s="1"/>
      <c r="B11" s="1"/>
      <c r="C11" s="1"/>
      <c r="D11" s="1"/>
      <c r="E11" s="1"/>
      <c r="F11" s="1"/>
      <c r="G11" s="1"/>
      <c r="H11" s="1"/>
      <c r="I11" s="7"/>
      <c r="J11" s="7"/>
    </row>
    <row r="12" spans="1:10" ht="12.75">
      <c r="A12" s="1"/>
      <c r="B12" s="1"/>
      <c r="C12" s="1"/>
      <c r="D12" s="1"/>
      <c r="E12" s="1"/>
      <c r="F12" s="1"/>
      <c r="G12" s="1"/>
      <c r="H12" s="1"/>
      <c r="I12" s="12"/>
      <c r="J12" s="12"/>
    </row>
    <row r="13" spans="1:10" ht="12.75">
      <c r="A13" s="1" t="s">
        <v>4</v>
      </c>
      <c r="B13" s="1"/>
      <c r="C13" s="1"/>
      <c r="D13" s="1"/>
      <c r="E13" s="1"/>
      <c r="F13" s="2" t="s">
        <v>78</v>
      </c>
      <c r="G13" s="2" t="s">
        <v>77</v>
      </c>
      <c r="H13" s="1"/>
      <c r="I13" s="12"/>
      <c r="J13" s="12"/>
    </row>
    <row r="14" spans="1:10" ht="12.75">
      <c r="A14" s="1"/>
      <c r="B14" s="1"/>
      <c r="C14" s="1"/>
      <c r="D14" s="1"/>
      <c r="E14" s="1"/>
      <c r="F14" s="2" t="s">
        <v>60</v>
      </c>
      <c r="G14" s="2" t="s">
        <v>79</v>
      </c>
      <c r="H14" s="1"/>
      <c r="I14" s="12"/>
      <c r="J14" s="12"/>
    </row>
    <row r="15" spans="1:10" ht="12.75">
      <c r="A15" s="1"/>
      <c r="B15" s="1"/>
      <c r="C15" s="1"/>
      <c r="D15" s="1"/>
      <c r="E15" s="1"/>
      <c r="F15" s="2"/>
      <c r="G15" s="2"/>
      <c r="H15" s="1"/>
      <c r="I15" s="12"/>
      <c r="J15" s="12"/>
    </row>
    <row r="16" spans="1:10" ht="12.75">
      <c r="A16" s="2" t="s">
        <v>5</v>
      </c>
      <c r="B16" s="2" t="s">
        <v>10</v>
      </c>
      <c r="C16" s="24" t="s">
        <v>60</v>
      </c>
      <c r="D16" s="16" t="s">
        <v>59</v>
      </c>
      <c r="E16" s="2" t="s">
        <v>77</v>
      </c>
      <c r="F16" s="16" t="s">
        <v>48</v>
      </c>
      <c r="G16" s="16" t="s">
        <v>48</v>
      </c>
      <c r="H16" s="7"/>
      <c r="I16" s="12"/>
      <c r="J16" s="12"/>
    </row>
    <row r="17" spans="1:10" ht="12.75">
      <c r="A17" s="2"/>
      <c r="B17" s="2"/>
      <c r="C17" s="16"/>
      <c r="D17" s="26">
        <v>2012</v>
      </c>
      <c r="E17" s="3"/>
      <c r="F17" s="16"/>
      <c r="G17" s="16"/>
      <c r="H17" s="7"/>
      <c r="I17" s="12"/>
      <c r="J17" s="12"/>
    </row>
    <row r="18" spans="1:8" ht="12.75">
      <c r="A18" s="3"/>
      <c r="B18" s="3"/>
      <c r="C18" s="17"/>
      <c r="D18" s="17"/>
      <c r="E18" s="3"/>
      <c r="F18" s="17"/>
      <c r="G18" s="17"/>
      <c r="H18" s="8"/>
    </row>
    <row r="19" spans="1:10" ht="12.75">
      <c r="A19" s="3">
        <v>760003</v>
      </c>
      <c r="B19" s="3" t="s">
        <v>65</v>
      </c>
      <c r="C19" s="23">
        <v>6000</v>
      </c>
      <c r="D19" s="14">
        <v>9000</v>
      </c>
      <c r="E19" s="31">
        <v>9300</v>
      </c>
      <c r="F19" s="18">
        <f>D19/C19*100</f>
        <v>150</v>
      </c>
      <c r="G19" s="18">
        <f>E19/D19*100</f>
        <v>103.33333333333334</v>
      </c>
      <c r="H19" s="9"/>
      <c r="I19" s="22"/>
      <c r="J19" s="13"/>
    </row>
    <row r="20" spans="1:10" ht="12.75">
      <c r="A20" s="3">
        <v>760020</v>
      </c>
      <c r="B20" s="3" t="s">
        <v>7</v>
      </c>
      <c r="C20" s="23">
        <v>220052.45</v>
      </c>
      <c r="D20" s="14">
        <v>234000</v>
      </c>
      <c r="E20" s="31">
        <v>245292.77</v>
      </c>
      <c r="F20" s="18">
        <f aca="true" t="shared" si="0" ref="F20:F37">D20/C20*100</f>
        <v>106.33828434993566</v>
      </c>
      <c r="G20" s="18">
        <f aca="true" t="shared" si="1" ref="G20:G37">E20/D20*100</f>
        <v>104.82597008547008</v>
      </c>
      <c r="H20" s="9"/>
      <c r="I20" s="22"/>
      <c r="J20" s="13"/>
    </row>
    <row r="21" spans="1:10" ht="12.75">
      <c r="A21" s="3">
        <v>760021</v>
      </c>
      <c r="B21" s="3" t="s">
        <v>51</v>
      </c>
      <c r="C21" s="23">
        <v>3000</v>
      </c>
      <c r="D21" s="14">
        <v>3000</v>
      </c>
      <c r="E21" s="31">
        <v>3000</v>
      </c>
      <c r="F21" s="18">
        <f t="shared" si="0"/>
        <v>100</v>
      </c>
      <c r="G21" s="18">
        <f t="shared" si="1"/>
        <v>100</v>
      </c>
      <c r="H21" s="9"/>
      <c r="I21" s="22"/>
      <c r="J21" s="13"/>
    </row>
    <row r="22" spans="1:10" ht="12.75">
      <c r="A22" s="3">
        <v>760129</v>
      </c>
      <c r="B22" s="3" t="s">
        <v>70</v>
      </c>
      <c r="C22" s="23">
        <v>670000</v>
      </c>
      <c r="D22" s="14">
        <v>658000</v>
      </c>
      <c r="E22" s="31">
        <v>628000</v>
      </c>
      <c r="F22" s="18">
        <f t="shared" si="0"/>
        <v>98.2089552238806</v>
      </c>
      <c r="G22" s="18">
        <f t="shared" si="1"/>
        <v>95.44072948328267</v>
      </c>
      <c r="H22" s="9"/>
      <c r="I22" s="22"/>
      <c r="J22" s="13"/>
    </row>
    <row r="23" spans="1:10" ht="12.75">
      <c r="A23" s="3">
        <v>760138</v>
      </c>
      <c r="B23" s="3" t="s">
        <v>66</v>
      </c>
      <c r="C23" s="23">
        <v>29900.44</v>
      </c>
      <c r="D23" s="14">
        <v>29900.44</v>
      </c>
      <c r="E23" s="31">
        <v>27800.46</v>
      </c>
      <c r="F23" s="18">
        <f t="shared" si="0"/>
        <v>100</v>
      </c>
      <c r="G23" s="18">
        <f t="shared" si="1"/>
        <v>92.97675887043802</v>
      </c>
      <c r="H23" s="9"/>
      <c r="I23" s="22"/>
      <c r="J23" s="13"/>
    </row>
    <row r="24" spans="1:10" ht="12.75">
      <c r="A24" s="3">
        <v>760130</v>
      </c>
      <c r="B24" s="3" t="s">
        <v>67</v>
      </c>
      <c r="C24" s="23">
        <v>2000</v>
      </c>
      <c r="D24" s="14">
        <v>2000</v>
      </c>
      <c r="E24" s="31">
        <v>3070</v>
      </c>
      <c r="F24" s="18">
        <f t="shared" si="0"/>
        <v>100</v>
      </c>
      <c r="G24" s="18">
        <f t="shared" si="1"/>
        <v>153.5</v>
      </c>
      <c r="H24" s="9"/>
      <c r="I24" s="22"/>
      <c r="J24" s="13"/>
    </row>
    <row r="25" spans="1:10" ht="12.75">
      <c r="A25" s="3">
        <v>760131</v>
      </c>
      <c r="B25" s="3" t="s">
        <v>68</v>
      </c>
      <c r="C25" s="23">
        <v>22634.19</v>
      </c>
      <c r="D25" s="14">
        <v>24800</v>
      </c>
      <c r="E25" s="31">
        <v>22344.68</v>
      </c>
      <c r="F25" s="18">
        <f t="shared" si="0"/>
        <v>109.5687541723384</v>
      </c>
      <c r="G25" s="18">
        <f t="shared" si="1"/>
        <v>90.09951612903227</v>
      </c>
      <c r="H25" s="9"/>
      <c r="I25" s="22"/>
      <c r="J25" s="13"/>
    </row>
    <row r="26" spans="1:10" ht="12.75">
      <c r="A26" s="3">
        <v>760132</v>
      </c>
      <c r="B26" s="3" t="s">
        <v>64</v>
      </c>
      <c r="C26" s="23">
        <v>43038.4</v>
      </c>
      <c r="D26" s="14">
        <v>41000</v>
      </c>
      <c r="E26" s="31">
        <v>31000</v>
      </c>
      <c r="F26" s="18">
        <f t="shared" si="0"/>
        <v>95.26376445221013</v>
      </c>
      <c r="G26" s="18">
        <f t="shared" si="1"/>
        <v>75.60975609756098</v>
      </c>
      <c r="H26" s="9"/>
      <c r="I26" s="22"/>
      <c r="J26" s="13"/>
    </row>
    <row r="27" spans="1:10" ht="12.75">
      <c r="A27" s="3">
        <v>760135</v>
      </c>
      <c r="B27" s="3" t="s">
        <v>69</v>
      </c>
      <c r="C27" s="23">
        <v>60814.7</v>
      </c>
      <c r="D27" s="14">
        <v>66000</v>
      </c>
      <c r="E27" s="31">
        <v>65000</v>
      </c>
      <c r="F27" s="18">
        <f t="shared" si="0"/>
        <v>108.52639246761062</v>
      </c>
      <c r="G27" s="18">
        <f t="shared" si="1"/>
        <v>98.48484848484848</v>
      </c>
      <c r="H27" s="9"/>
      <c r="I27" s="22"/>
      <c r="J27" s="13"/>
    </row>
    <row r="28" spans="1:10" ht="12.75">
      <c r="A28" s="3">
        <v>760136</v>
      </c>
      <c r="B28" s="3" t="s">
        <v>8</v>
      </c>
      <c r="C28" s="23">
        <v>700</v>
      </c>
      <c r="D28" s="14">
        <v>530</v>
      </c>
      <c r="E28" s="31">
        <v>530</v>
      </c>
      <c r="F28" s="18">
        <f t="shared" si="0"/>
        <v>75.71428571428571</v>
      </c>
      <c r="G28" s="18">
        <f t="shared" si="1"/>
        <v>100</v>
      </c>
      <c r="H28" s="9"/>
      <c r="I28" s="22"/>
      <c r="J28" s="13"/>
    </row>
    <row r="29" spans="1:10" ht="12.75">
      <c r="A29" s="3">
        <v>760137</v>
      </c>
      <c r="B29" s="3" t="s">
        <v>71</v>
      </c>
      <c r="C29" s="23">
        <v>8470.56</v>
      </c>
      <c r="D29" s="14">
        <v>8470.56</v>
      </c>
      <c r="E29" s="31">
        <v>8470.56</v>
      </c>
      <c r="F29" s="18">
        <f t="shared" si="0"/>
        <v>100</v>
      </c>
      <c r="G29" s="18">
        <f t="shared" si="1"/>
        <v>100</v>
      </c>
      <c r="H29" s="9"/>
      <c r="I29" s="22"/>
      <c r="J29" s="13"/>
    </row>
    <row r="30" spans="1:10" ht="12.75">
      <c r="A30" s="3">
        <v>760143</v>
      </c>
      <c r="B30" s="3" t="s">
        <v>82</v>
      </c>
      <c r="C30" s="23"/>
      <c r="D30" s="14">
        <v>1000</v>
      </c>
      <c r="E30" s="31">
        <v>1000</v>
      </c>
      <c r="F30" s="18"/>
      <c r="G30" s="18">
        <f t="shared" si="1"/>
        <v>100</v>
      </c>
      <c r="H30" s="9"/>
      <c r="I30" s="22"/>
      <c r="J30" s="13"/>
    </row>
    <row r="31" spans="1:10" ht="12.75">
      <c r="A31" s="3">
        <v>760200</v>
      </c>
      <c r="B31" s="3" t="s">
        <v>47</v>
      </c>
      <c r="C31" s="23">
        <v>390</v>
      </c>
      <c r="D31" s="14">
        <v>400</v>
      </c>
      <c r="E31" s="31">
        <v>400</v>
      </c>
      <c r="F31" s="18">
        <f t="shared" si="0"/>
        <v>102.56410256410255</v>
      </c>
      <c r="G31" s="18">
        <f t="shared" si="1"/>
        <v>100</v>
      </c>
      <c r="H31" s="9"/>
      <c r="I31" s="22"/>
      <c r="J31" s="13"/>
    </row>
    <row r="32" spans="1:10" ht="12.75">
      <c r="A32" s="3">
        <v>762000</v>
      </c>
      <c r="B32" s="3" t="s">
        <v>9</v>
      </c>
      <c r="C32" s="23">
        <v>30</v>
      </c>
      <c r="D32" s="14">
        <v>30</v>
      </c>
      <c r="E32" s="31">
        <v>30</v>
      </c>
      <c r="F32" s="18">
        <f t="shared" si="0"/>
        <v>100</v>
      </c>
      <c r="G32" s="18">
        <f t="shared" si="1"/>
        <v>100</v>
      </c>
      <c r="H32" s="9"/>
      <c r="I32" s="22"/>
      <c r="J32" s="13"/>
    </row>
    <row r="33" spans="1:10" ht="12.75">
      <c r="A33" s="3">
        <v>763002</v>
      </c>
      <c r="B33" s="29" t="s">
        <v>83</v>
      </c>
      <c r="C33" s="23">
        <v>1000</v>
      </c>
      <c r="D33" s="14"/>
      <c r="E33" s="31">
        <v>1000</v>
      </c>
      <c r="F33" s="18"/>
      <c r="G33" s="18"/>
      <c r="H33" s="9"/>
      <c r="I33" s="22"/>
      <c r="J33" s="13"/>
    </row>
    <row r="34" spans="1:10" ht="12.75">
      <c r="A34" s="3">
        <v>763001</v>
      </c>
      <c r="B34" s="29" t="s">
        <v>84</v>
      </c>
      <c r="C34" s="23">
        <v>1000</v>
      </c>
      <c r="D34" s="14">
        <v>1700</v>
      </c>
      <c r="E34" s="31">
        <v>1700</v>
      </c>
      <c r="F34" s="18">
        <f t="shared" si="0"/>
        <v>170</v>
      </c>
      <c r="G34" s="18">
        <f t="shared" si="1"/>
        <v>100</v>
      </c>
      <c r="H34" s="9"/>
      <c r="I34" s="22"/>
      <c r="J34" s="13"/>
    </row>
    <row r="35" spans="1:10" ht="12.75">
      <c r="A35" s="3">
        <v>764001</v>
      </c>
      <c r="B35" s="3" t="s">
        <v>57</v>
      </c>
      <c r="C35" s="23">
        <v>5000</v>
      </c>
      <c r="D35" s="14">
        <v>5300</v>
      </c>
      <c r="E35" s="31">
        <v>4800</v>
      </c>
      <c r="F35" s="18">
        <f t="shared" si="0"/>
        <v>106</v>
      </c>
      <c r="G35" s="18">
        <f t="shared" si="1"/>
        <v>90.56603773584906</v>
      </c>
      <c r="H35" s="9"/>
      <c r="I35" s="22"/>
      <c r="J35" s="13"/>
    </row>
    <row r="36" spans="1:10" ht="12.75">
      <c r="A36" s="3">
        <v>764002</v>
      </c>
      <c r="B36" s="3" t="s">
        <v>81</v>
      </c>
      <c r="C36" s="23"/>
      <c r="D36" s="14">
        <v>258.42</v>
      </c>
      <c r="E36" s="31"/>
      <c r="F36" s="18"/>
      <c r="G36" s="18">
        <f t="shared" si="1"/>
        <v>0</v>
      </c>
      <c r="H36" s="9"/>
      <c r="I36" s="22"/>
      <c r="J36" s="13"/>
    </row>
    <row r="37" spans="1:10" ht="12.75">
      <c r="A37" s="3"/>
      <c r="B37" s="2" t="s">
        <v>6</v>
      </c>
      <c r="C37" s="18">
        <f>SUM(C19:C35)</f>
        <v>1074030.74</v>
      </c>
      <c r="D37" s="18">
        <f>SUM(D19:D36)</f>
        <v>1085389.42</v>
      </c>
      <c r="E37" s="30">
        <f>SUM(E19:E35)</f>
        <v>1052738.4700000002</v>
      </c>
      <c r="F37" s="18">
        <f t="shared" si="0"/>
        <v>101.05757494427021</v>
      </c>
      <c r="G37" s="18">
        <f t="shared" si="1"/>
        <v>96.99177554172218</v>
      </c>
      <c r="H37" s="9"/>
      <c r="I37" s="13"/>
      <c r="J37" s="13"/>
    </row>
    <row r="38" spans="1:10" ht="12.75">
      <c r="A38" s="8"/>
      <c r="B38" s="7"/>
      <c r="C38" s="9"/>
      <c r="D38" s="9"/>
      <c r="E38" s="9"/>
      <c r="F38" s="9"/>
      <c r="G38" s="9"/>
      <c r="H38" s="9"/>
      <c r="I38" s="15"/>
      <c r="J38" s="15"/>
    </row>
    <row r="39" spans="1:10" ht="12.75">
      <c r="A39" s="8"/>
      <c r="B39" s="7"/>
      <c r="C39" s="9"/>
      <c r="D39" s="9"/>
      <c r="E39" s="9"/>
      <c r="F39" s="9"/>
      <c r="G39" s="9"/>
      <c r="H39" s="9"/>
      <c r="I39" s="15"/>
      <c r="J39" s="15"/>
    </row>
    <row r="40" spans="1:10" ht="12.75">
      <c r="A40" s="7" t="s">
        <v>11</v>
      </c>
      <c r="B40" s="7"/>
      <c r="C40" s="1"/>
      <c r="D40" s="1"/>
      <c r="E40" s="1"/>
      <c r="F40" s="2" t="s">
        <v>78</v>
      </c>
      <c r="G40" s="2" t="s">
        <v>77</v>
      </c>
      <c r="H40" s="9"/>
      <c r="I40" s="15"/>
      <c r="J40" s="15"/>
    </row>
    <row r="41" spans="1:10" ht="12.75">
      <c r="A41" s="7"/>
      <c r="B41" s="7"/>
      <c r="C41" s="1"/>
      <c r="D41" s="1"/>
      <c r="E41" s="1"/>
      <c r="F41" s="2" t="s">
        <v>60</v>
      </c>
      <c r="G41" s="2" t="s">
        <v>79</v>
      </c>
      <c r="H41" s="9"/>
      <c r="I41" s="15"/>
      <c r="J41" s="15"/>
    </row>
    <row r="42" spans="1:10" ht="12.75">
      <c r="A42" s="2" t="s">
        <v>5</v>
      </c>
      <c r="B42" s="2" t="s">
        <v>10</v>
      </c>
      <c r="C42" s="24" t="s">
        <v>60</v>
      </c>
      <c r="D42" s="16" t="s">
        <v>59</v>
      </c>
      <c r="E42" s="2" t="s">
        <v>77</v>
      </c>
      <c r="F42" s="16" t="s">
        <v>48</v>
      </c>
      <c r="G42" s="16" t="s">
        <v>48</v>
      </c>
      <c r="H42" s="7"/>
      <c r="I42" s="12"/>
      <c r="J42" s="12"/>
    </row>
    <row r="43" spans="1:10" ht="12.75">
      <c r="A43" s="2"/>
      <c r="B43" s="2"/>
      <c r="C43" s="16"/>
      <c r="D43" s="26">
        <v>2012</v>
      </c>
      <c r="E43" s="3"/>
      <c r="F43" s="16"/>
      <c r="G43" s="16"/>
      <c r="H43" s="7"/>
      <c r="I43" s="12"/>
      <c r="J43" s="12"/>
    </row>
    <row r="44" spans="1:10" ht="12.75">
      <c r="A44" s="2"/>
      <c r="B44" s="2"/>
      <c r="C44" s="16"/>
      <c r="D44" s="26"/>
      <c r="E44" s="3"/>
      <c r="F44" s="16"/>
      <c r="G44" s="16"/>
      <c r="H44" s="7"/>
      <c r="I44" s="12"/>
      <c r="J44" s="12"/>
    </row>
    <row r="45" spans="1:10" ht="12.75">
      <c r="A45" s="2">
        <v>460000</v>
      </c>
      <c r="B45" s="2" t="s">
        <v>12</v>
      </c>
      <c r="C45" s="18">
        <v>63300</v>
      </c>
      <c r="D45" s="18">
        <v>70000</v>
      </c>
      <c r="E45" s="30">
        <v>72300</v>
      </c>
      <c r="F45" s="18">
        <f>D45/C45*100</f>
        <v>110.58451816745657</v>
      </c>
      <c r="G45" s="18">
        <f>E45/D45*100</f>
        <v>103.28571428571429</v>
      </c>
      <c r="H45" s="9"/>
      <c r="I45" s="13"/>
      <c r="J45" s="13"/>
    </row>
    <row r="46" spans="1:10" ht="12.75">
      <c r="A46" s="3"/>
      <c r="B46" s="2"/>
      <c r="C46" s="18"/>
      <c r="D46" s="14"/>
      <c r="E46" s="31"/>
      <c r="F46" s="18"/>
      <c r="G46" s="18"/>
      <c r="H46" s="21"/>
      <c r="I46" s="20"/>
      <c r="J46" s="13"/>
    </row>
    <row r="47" spans="1:10" ht="12.75">
      <c r="A47" s="3">
        <v>460002</v>
      </c>
      <c r="B47" s="3" t="s">
        <v>13</v>
      </c>
      <c r="C47" s="23">
        <v>1000</v>
      </c>
      <c r="D47" s="14">
        <v>800</v>
      </c>
      <c r="E47" s="31">
        <f>D47*1.02</f>
        <v>816</v>
      </c>
      <c r="F47" s="18">
        <f aca="true" t="shared" si="2" ref="F47:F63">D47/C47*100</f>
        <v>80</v>
      </c>
      <c r="G47" s="18">
        <f aca="true" t="shared" si="3" ref="G47:G63">E47/D47*100</f>
        <v>102</v>
      </c>
      <c r="H47" s="9"/>
      <c r="I47" s="22"/>
      <c r="J47" s="13"/>
    </row>
    <row r="48" spans="1:10" ht="12.75">
      <c r="A48" s="3">
        <v>460003</v>
      </c>
      <c r="B48" s="3" t="s">
        <v>87</v>
      </c>
      <c r="C48" s="23">
        <v>5000</v>
      </c>
      <c r="D48" s="14">
        <v>5000</v>
      </c>
      <c r="E48" s="31">
        <f aca="true" t="shared" si="4" ref="E48:E63">D48*1.02</f>
        <v>5100</v>
      </c>
      <c r="F48" s="18">
        <f t="shared" si="2"/>
        <v>100</v>
      </c>
      <c r="G48" s="18">
        <f t="shared" si="3"/>
        <v>102</v>
      </c>
      <c r="H48" s="9"/>
      <c r="I48" s="22"/>
      <c r="J48" s="13"/>
    </row>
    <row r="49" spans="1:10" ht="12.75">
      <c r="A49" s="3">
        <v>460004</v>
      </c>
      <c r="B49" s="3" t="s">
        <v>14</v>
      </c>
      <c r="C49" s="23">
        <v>1800</v>
      </c>
      <c r="D49" s="14">
        <v>1700</v>
      </c>
      <c r="E49" s="31">
        <f t="shared" si="4"/>
        <v>1734</v>
      </c>
      <c r="F49" s="18">
        <f t="shared" si="2"/>
        <v>94.44444444444444</v>
      </c>
      <c r="G49" s="18">
        <f t="shared" si="3"/>
        <v>102</v>
      </c>
      <c r="H49" s="9"/>
      <c r="I49" s="22"/>
      <c r="J49" s="13"/>
    </row>
    <row r="50" spans="1:10" ht="12.75">
      <c r="A50" s="3">
        <v>460007</v>
      </c>
      <c r="B50" s="3" t="s">
        <v>15</v>
      </c>
      <c r="C50" s="23">
        <v>1900</v>
      </c>
      <c r="D50" s="14">
        <v>1900</v>
      </c>
      <c r="E50" s="31">
        <f t="shared" si="4"/>
        <v>1938</v>
      </c>
      <c r="F50" s="18">
        <f t="shared" si="2"/>
        <v>100</v>
      </c>
      <c r="G50" s="18">
        <f t="shared" si="3"/>
        <v>102</v>
      </c>
      <c r="H50" s="9"/>
      <c r="I50" s="22"/>
      <c r="J50" s="13"/>
    </row>
    <row r="51" spans="1:10" ht="12.75">
      <c r="A51" s="3">
        <v>460009</v>
      </c>
      <c r="B51" s="3" t="s">
        <v>16</v>
      </c>
      <c r="C51" s="23">
        <v>13000</v>
      </c>
      <c r="D51" s="14">
        <v>13000</v>
      </c>
      <c r="E51" s="31">
        <f t="shared" si="4"/>
        <v>13260</v>
      </c>
      <c r="F51" s="18">
        <f t="shared" si="2"/>
        <v>100</v>
      </c>
      <c r="G51" s="18">
        <f t="shared" si="3"/>
        <v>102</v>
      </c>
      <c r="H51" s="9"/>
      <c r="I51" s="22"/>
      <c r="J51" s="13"/>
    </row>
    <row r="52" spans="1:10" ht="12.75">
      <c r="A52" s="3">
        <v>460010</v>
      </c>
      <c r="B52" s="3" t="s">
        <v>72</v>
      </c>
      <c r="C52" s="23">
        <v>7000</v>
      </c>
      <c r="D52" s="14">
        <v>7000</v>
      </c>
      <c r="E52" s="31">
        <f t="shared" si="4"/>
        <v>7140</v>
      </c>
      <c r="F52" s="18">
        <f t="shared" si="2"/>
        <v>100</v>
      </c>
      <c r="G52" s="18">
        <f t="shared" si="3"/>
        <v>102</v>
      </c>
      <c r="H52" s="9"/>
      <c r="I52" s="22"/>
      <c r="J52" s="13"/>
    </row>
    <row r="53" spans="1:10" ht="12.75">
      <c r="A53" s="3">
        <v>460020</v>
      </c>
      <c r="B53" s="3" t="s">
        <v>17</v>
      </c>
      <c r="C53" s="23">
        <v>12000</v>
      </c>
      <c r="D53" s="14">
        <v>12000</v>
      </c>
      <c r="E53" s="31">
        <f t="shared" si="4"/>
        <v>12240</v>
      </c>
      <c r="F53" s="18">
        <f t="shared" si="2"/>
        <v>100</v>
      </c>
      <c r="G53" s="18">
        <f t="shared" si="3"/>
        <v>102</v>
      </c>
      <c r="H53" s="9"/>
      <c r="I53" s="22"/>
      <c r="J53" s="13"/>
    </row>
    <row r="54" spans="1:10" ht="12.75">
      <c r="A54" s="3">
        <v>460022</v>
      </c>
      <c r="B54" s="3" t="s">
        <v>18</v>
      </c>
      <c r="C54" s="23">
        <v>8000</v>
      </c>
      <c r="D54" s="14">
        <v>8000</v>
      </c>
      <c r="E54" s="31">
        <f t="shared" si="4"/>
        <v>8160</v>
      </c>
      <c r="F54" s="18">
        <f t="shared" si="2"/>
        <v>100</v>
      </c>
      <c r="G54" s="18">
        <f t="shared" si="3"/>
        <v>102</v>
      </c>
      <c r="H54" s="9"/>
      <c r="I54" s="22"/>
      <c r="J54" s="13"/>
    </row>
    <row r="55" spans="1:10" ht="12.75">
      <c r="A55" s="3">
        <v>460023</v>
      </c>
      <c r="B55" s="3" t="s">
        <v>88</v>
      </c>
      <c r="C55" s="23">
        <v>2000</v>
      </c>
      <c r="D55" s="14">
        <v>1500</v>
      </c>
      <c r="E55" s="31">
        <f t="shared" si="4"/>
        <v>1530</v>
      </c>
      <c r="F55" s="18">
        <f t="shared" si="2"/>
        <v>75</v>
      </c>
      <c r="G55" s="18">
        <f t="shared" si="3"/>
        <v>102</v>
      </c>
      <c r="H55" s="9"/>
      <c r="I55" s="22"/>
      <c r="J55" s="13"/>
    </row>
    <row r="56" spans="1:10" ht="12.75">
      <c r="A56" s="3">
        <v>460107</v>
      </c>
      <c r="B56" s="3" t="s">
        <v>19</v>
      </c>
      <c r="C56" s="23">
        <v>12000</v>
      </c>
      <c r="D56" s="14">
        <v>15000</v>
      </c>
      <c r="E56" s="31">
        <v>15000</v>
      </c>
      <c r="F56" s="18">
        <f t="shared" si="2"/>
        <v>125</v>
      </c>
      <c r="G56" s="18">
        <f t="shared" si="3"/>
        <v>100</v>
      </c>
      <c r="H56" s="9"/>
      <c r="I56" s="22"/>
      <c r="J56" s="13"/>
    </row>
    <row r="57" spans="1:10" ht="12.75">
      <c r="A57" s="3">
        <v>460108</v>
      </c>
      <c r="B57" s="3" t="s">
        <v>20</v>
      </c>
      <c r="C57" s="23">
        <v>6000</v>
      </c>
      <c r="D57" s="14">
        <v>6000</v>
      </c>
      <c r="E57" s="31">
        <f t="shared" si="4"/>
        <v>6120</v>
      </c>
      <c r="F57" s="18">
        <f t="shared" si="2"/>
        <v>100</v>
      </c>
      <c r="G57" s="18">
        <f t="shared" si="3"/>
        <v>102</v>
      </c>
      <c r="H57" s="9"/>
      <c r="I57" s="22"/>
      <c r="J57" s="13"/>
    </row>
    <row r="58" spans="1:10" ht="12.75">
      <c r="A58" s="3">
        <v>460109</v>
      </c>
      <c r="B58" s="3" t="s">
        <v>21</v>
      </c>
      <c r="C58" s="23">
        <v>700</v>
      </c>
      <c r="D58" s="14">
        <v>700</v>
      </c>
      <c r="E58" s="31">
        <f t="shared" si="4"/>
        <v>714</v>
      </c>
      <c r="F58" s="18">
        <f t="shared" si="2"/>
        <v>100</v>
      </c>
      <c r="G58" s="18">
        <f t="shared" si="3"/>
        <v>102</v>
      </c>
      <c r="H58" s="9"/>
      <c r="I58" s="22"/>
      <c r="J58" s="13"/>
    </row>
    <row r="59" spans="1:10" ht="12.75">
      <c r="A59" s="3">
        <v>461001</v>
      </c>
      <c r="B59" s="3" t="s">
        <v>22</v>
      </c>
      <c r="C59" s="23">
        <v>300</v>
      </c>
      <c r="D59" s="14">
        <v>250</v>
      </c>
      <c r="E59" s="31">
        <f t="shared" si="4"/>
        <v>255</v>
      </c>
      <c r="F59" s="18">
        <f t="shared" si="2"/>
        <v>83.33333333333334</v>
      </c>
      <c r="G59" s="18">
        <f t="shared" si="3"/>
        <v>102</v>
      </c>
      <c r="H59" s="9"/>
      <c r="I59" s="22"/>
      <c r="J59" s="13"/>
    </row>
    <row r="60" spans="1:10" ht="12.75">
      <c r="A60" s="3">
        <v>461100</v>
      </c>
      <c r="B60" s="3" t="s">
        <v>23</v>
      </c>
      <c r="C60" s="23">
        <v>2000</v>
      </c>
      <c r="D60" s="14">
        <v>1500</v>
      </c>
      <c r="E60" s="31">
        <f t="shared" si="4"/>
        <v>1530</v>
      </c>
      <c r="F60" s="18">
        <f t="shared" si="2"/>
        <v>75</v>
      </c>
      <c r="G60" s="18">
        <f t="shared" si="3"/>
        <v>102</v>
      </c>
      <c r="H60" s="9"/>
      <c r="I60" s="22"/>
      <c r="J60" s="13"/>
    </row>
    <row r="61" spans="1:10" ht="12.75">
      <c r="A61" s="3">
        <v>461106</v>
      </c>
      <c r="B61" s="3" t="s">
        <v>24</v>
      </c>
      <c r="C61" s="23">
        <v>3900</v>
      </c>
      <c r="D61" s="14">
        <v>4000</v>
      </c>
      <c r="E61" s="31">
        <f t="shared" si="4"/>
        <v>4080</v>
      </c>
      <c r="F61" s="18">
        <f t="shared" si="2"/>
        <v>102.56410256410255</v>
      </c>
      <c r="G61" s="18">
        <f t="shared" si="3"/>
        <v>102</v>
      </c>
      <c r="H61" s="9"/>
      <c r="I61" s="22"/>
      <c r="J61" s="13"/>
    </row>
    <row r="62" spans="1:10" ht="12.75">
      <c r="A62" s="3">
        <v>461202</v>
      </c>
      <c r="B62" s="3" t="s">
        <v>49</v>
      </c>
      <c r="C62" s="23">
        <v>5000</v>
      </c>
      <c r="D62" s="14">
        <v>5000</v>
      </c>
      <c r="E62" s="31">
        <f t="shared" si="4"/>
        <v>5100</v>
      </c>
      <c r="F62" s="18">
        <f t="shared" si="2"/>
        <v>100</v>
      </c>
      <c r="G62" s="18">
        <f t="shared" si="3"/>
        <v>102</v>
      </c>
      <c r="H62" s="9"/>
      <c r="I62" s="22"/>
      <c r="J62" s="13"/>
    </row>
    <row r="63" spans="1:10" ht="12.75">
      <c r="A63" s="3">
        <v>461404</v>
      </c>
      <c r="B63" s="3" t="s">
        <v>25</v>
      </c>
      <c r="C63" s="23">
        <v>300</v>
      </c>
      <c r="D63" s="14">
        <v>300</v>
      </c>
      <c r="E63" s="31">
        <f t="shared" si="4"/>
        <v>306</v>
      </c>
      <c r="F63" s="18">
        <f t="shared" si="2"/>
        <v>100</v>
      </c>
      <c r="G63" s="18">
        <f t="shared" si="3"/>
        <v>102</v>
      </c>
      <c r="H63" s="9"/>
      <c r="I63" s="22"/>
      <c r="J63" s="13"/>
    </row>
    <row r="64" spans="1:10" ht="12.75">
      <c r="A64" s="6"/>
      <c r="B64" s="6"/>
      <c r="C64" s="21"/>
      <c r="D64" s="21"/>
      <c r="E64" s="15"/>
      <c r="F64" s="9"/>
      <c r="G64" s="9"/>
      <c r="H64" s="9"/>
      <c r="I64" s="22"/>
      <c r="J64" s="13"/>
    </row>
    <row r="65" spans="1:10" ht="12.75">
      <c r="A65" s="6"/>
      <c r="B65" s="6"/>
      <c r="C65" s="21"/>
      <c r="D65" s="21"/>
      <c r="E65" s="15"/>
      <c r="F65" s="9"/>
      <c r="G65" s="9"/>
      <c r="H65" s="9"/>
      <c r="I65" s="22"/>
      <c r="J65" s="13"/>
    </row>
    <row r="66" spans="1:10" ht="12.75">
      <c r="A66" s="6"/>
      <c r="B66" s="6"/>
      <c r="C66" s="21"/>
      <c r="D66" s="21"/>
      <c r="E66" s="15"/>
      <c r="F66" s="9"/>
      <c r="G66" s="9"/>
      <c r="H66" s="9"/>
      <c r="I66" s="22"/>
      <c r="J66" s="13"/>
    </row>
    <row r="67" spans="1:10" ht="12.75">
      <c r="A67" s="6"/>
      <c r="B67" s="6"/>
      <c r="C67" s="21"/>
      <c r="D67" s="21"/>
      <c r="E67" s="15"/>
      <c r="F67" s="9"/>
      <c r="G67" s="9"/>
      <c r="H67" s="9"/>
      <c r="I67" s="22"/>
      <c r="J67" s="13"/>
    </row>
    <row r="68" spans="1:10" ht="12.75">
      <c r="A68" s="7"/>
      <c r="B68" s="7"/>
      <c r="C68" s="1"/>
      <c r="D68" s="1"/>
      <c r="E68" s="1"/>
      <c r="F68" s="2" t="s">
        <v>78</v>
      </c>
      <c r="G68" s="2" t="s">
        <v>77</v>
      </c>
      <c r="H68" s="9"/>
      <c r="I68" s="22"/>
      <c r="J68" s="13"/>
    </row>
    <row r="69" spans="1:10" ht="12.75">
      <c r="A69" s="7"/>
      <c r="B69" s="7"/>
      <c r="C69" s="1"/>
      <c r="D69" s="1"/>
      <c r="E69" s="1"/>
      <c r="F69" s="2" t="s">
        <v>60</v>
      </c>
      <c r="G69" s="2" t="s">
        <v>79</v>
      </c>
      <c r="H69" s="9"/>
      <c r="I69" s="22"/>
      <c r="J69" s="13"/>
    </row>
    <row r="70" spans="1:10" ht="12.75">
      <c r="A70" s="2" t="s">
        <v>5</v>
      </c>
      <c r="B70" s="2" t="s">
        <v>10</v>
      </c>
      <c r="C70" s="24" t="s">
        <v>60</v>
      </c>
      <c r="D70" s="16" t="s">
        <v>59</v>
      </c>
      <c r="E70" s="2" t="s">
        <v>77</v>
      </c>
      <c r="F70" s="16" t="s">
        <v>48</v>
      </c>
      <c r="G70" s="16" t="s">
        <v>48</v>
      </c>
      <c r="H70" s="9"/>
      <c r="I70" s="22"/>
      <c r="J70" s="13"/>
    </row>
    <row r="71" spans="1:10" ht="12.75">
      <c r="A71" s="2"/>
      <c r="B71" s="2"/>
      <c r="C71" s="16"/>
      <c r="D71" s="26">
        <v>2012</v>
      </c>
      <c r="E71" s="3"/>
      <c r="F71" s="16"/>
      <c r="G71" s="16"/>
      <c r="H71" s="9"/>
      <c r="I71" s="22"/>
      <c r="J71" s="13"/>
    </row>
    <row r="72" spans="1:10" ht="12.75">
      <c r="A72" s="3"/>
      <c r="B72" s="3"/>
      <c r="C72" s="23"/>
      <c r="D72" s="14"/>
      <c r="E72" s="3"/>
      <c r="F72" s="18"/>
      <c r="G72" s="18"/>
      <c r="H72" s="9"/>
      <c r="I72" s="22"/>
      <c r="J72" s="13"/>
    </row>
    <row r="73" spans="1:10" ht="12.75">
      <c r="A73" s="3">
        <v>461406</v>
      </c>
      <c r="B73" s="3" t="s">
        <v>80</v>
      </c>
      <c r="C73" s="23">
        <v>1000</v>
      </c>
      <c r="D73" s="14">
        <v>1800</v>
      </c>
      <c r="E73" s="31">
        <f>D73*1.02</f>
        <v>1836</v>
      </c>
      <c r="F73" s="18">
        <f>D73/C73*100</f>
        <v>180</v>
      </c>
      <c r="G73" s="18">
        <f>E73/D73*100</f>
        <v>102</v>
      </c>
      <c r="H73" s="9"/>
      <c r="I73" s="22"/>
      <c r="J73" s="13"/>
    </row>
    <row r="74" spans="1:10" ht="12.75">
      <c r="A74" s="3">
        <v>461407</v>
      </c>
      <c r="B74" s="3" t="s">
        <v>62</v>
      </c>
      <c r="C74" s="23">
        <v>950</v>
      </c>
      <c r="D74" s="14">
        <v>950</v>
      </c>
      <c r="E74" s="31">
        <f>D74*1.02</f>
        <v>969</v>
      </c>
      <c r="F74" s="18">
        <f aca="true" t="shared" si="5" ref="F74:F113">D74/C74*100</f>
        <v>100</v>
      </c>
      <c r="G74" s="18">
        <f aca="true" t="shared" si="6" ref="G74:G99">E74/D74*100</f>
        <v>102</v>
      </c>
      <c r="H74" s="9"/>
      <c r="I74" s="22"/>
      <c r="J74" s="13"/>
    </row>
    <row r="75" spans="1:10" ht="12.75">
      <c r="A75" s="3">
        <v>461408</v>
      </c>
      <c r="B75" s="3" t="s">
        <v>26</v>
      </c>
      <c r="C75" s="23">
        <v>1600</v>
      </c>
      <c r="D75" s="14">
        <v>600</v>
      </c>
      <c r="E75" s="31">
        <f>D75*1.02</f>
        <v>612</v>
      </c>
      <c r="F75" s="18">
        <f t="shared" si="5"/>
        <v>37.5</v>
      </c>
      <c r="G75" s="18">
        <f t="shared" si="6"/>
        <v>102</v>
      </c>
      <c r="H75" s="9"/>
      <c r="I75" s="22"/>
      <c r="J75" s="13"/>
    </row>
    <row r="76" spans="1:10" ht="12.75">
      <c r="A76" s="3">
        <v>461409</v>
      </c>
      <c r="B76" s="3" t="s">
        <v>52</v>
      </c>
      <c r="C76" s="23">
        <v>6000</v>
      </c>
      <c r="D76" s="14">
        <v>7000</v>
      </c>
      <c r="E76" s="31">
        <v>7040</v>
      </c>
      <c r="F76" s="18">
        <f t="shared" si="5"/>
        <v>116.66666666666667</v>
      </c>
      <c r="G76" s="18">
        <f t="shared" si="6"/>
        <v>100.57142857142858</v>
      </c>
      <c r="H76" s="9"/>
      <c r="I76" s="22"/>
      <c r="J76" s="13"/>
    </row>
    <row r="77" spans="1:10" ht="12.75">
      <c r="A77" s="3">
        <v>461401</v>
      </c>
      <c r="B77" s="3" t="s">
        <v>73</v>
      </c>
      <c r="C77" s="23">
        <v>4600</v>
      </c>
      <c r="D77" s="14">
        <v>4734.48</v>
      </c>
      <c r="E77" s="31">
        <v>4734.48</v>
      </c>
      <c r="F77" s="18">
        <f t="shared" si="5"/>
        <v>102.92347826086956</v>
      </c>
      <c r="G77" s="18">
        <f t="shared" si="6"/>
        <v>100</v>
      </c>
      <c r="H77" s="9"/>
      <c r="I77" s="22"/>
      <c r="J77" s="13"/>
    </row>
    <row r="78" spans="1:10" ht="12.75">
      <c r="A78" s="3">
        <v>461411</v>
      </c>
      <c r="B78" s="3" t="s">
        <v>46</v>
      </c>
      <c r="C78" s="23">
        <v>12000</v>
      </c>
      <c r="D78" s="14">
        <v>11000</v>
      </c>
      <c r="E78" s="31">
        <v>9000</v>
      </c>
      <c r="F78" s="18">
        <f t="shared" si="5"/>
        <v>91.66666666666666</v>
      </c>
      <c r="G78" s="18">
        <f t="shared" si="6"/>
        <v>81.81818181818183</v>
      </c>
      <c r="H78" s="9"/>
      <c r="I78" s="22"/>
      <c r="J78" s="13"/>
    </row>
    <row r="79" spans="1:10" ht="12.75">
      <c r="A79" s="3">
        <v>461421</v>
      </c>
      <c r="B79" s="3" t="s">
        <v>43</v>
      </c>
      <c r="C79" s="23">
        <v>1500</v>
      </c>
      <c r="D79" s="14">
        <v>1500</v>
      </c>
      <c r="E79" s="31">
        <f>D79*1.02</f>
        <v>1530</v>
      </c>
      <c r="F79" s="18">
        <f t="shared" si="5"/>
        <v>100</v>
      </c>
      <c r="G79" s="18">
        <f t="shared" si="6"/>
        <v>102</v>
      </c>
      <c r="H79" s="9"/>
      <c r="I79" s="22"/>
      <c r="J79" s="13"/>
    </row>
    <row r="80" spans="1:10" ht="12.75">
      <c r="A80" s="3">
        <v>461500</v>
      </c>
      <c r="B80" s="3" t="s">
        <v>27</v>
      </c>
      <c r="C80" s="23">
        <v>4300</v>
      </c>
      <c r="D80" s="14">
        <v>4300</v>
      </c>
      <c r="E80" s="31">
        <f aca="true" t="shared" si="7" ref="E80:E85">D80*1.02</f>
        <v>4386</v>
      </c>
      <c r="F80" s="18">
        <f t="shared" si="5"/>
        <v>100</v>
      </c>
      <c r="G80" s="18">
        <f t="shared" si="6"/>
        <v>102</v>
      </c>
      <c r="H80" s="9"/>
      <c r="I80" s="22"/>
      <c r="J80" s="13"/>
    </row>
    <row r="81" spans="1:13" ht="12.75">
      <c r="A81" s="3">
        <v>461501</v>
      </c>
      <c r="B81" s="3" t="s">
        <v>53</v>
      </c>
      <c r="C81" s="23">
        <v>1600</v>
      </c>
      <c r="D81" s="14">
        <v>1000</v>
      </c>
      <c r="E81" s="31">
        <f t="shared" si="7"/>
        <v>1020</v>
      </c>
      <c r="F81" s="18">
        <f t="shared" si="5"/>
        <v>62.5</v>
      </c>
      <c r="G81" s="18">
        <f t="shared" si="6"/>
        <v>102</v>
      </c>
      <c r="H81" s="9"/>
      <c r="I81" s="22"/>
      <c r="J81" s="13"/>
      <c r="K81" s="19"/>
      <c r="L81" s="19"/>
      <c r="M81" s="19"/>
    </row>
    <row r="82" spans="1:29" ht="12.75">
      <c r="A82" s="3">
        <v>461504</v>
      </c>
      <c r="B82" s="3" t="s">
        <v>54</v>
      </c>
      <c r="C82" s="27">
        <v>150</v>
      </c>
      <c r="D82" s="28">
        <v>100</v>
      </c>
      <c r="E82" s="31">
        <f t="shared" si="7"/>
        <v>102</v>
      </c>
      <c r="F82" s="18">
        <f t="shared" si="5"/>
        <v>66.66666666666666</v>
      </c>
      <c r="G82" s="18">
        <f t="shared" si="6"/>
        <v>102</v>
      </c>
      <c r="H82" s="9"/>
      <c r="I82" s="22"/>
      <c r="J82" s="12"/>
      <c r="K82" s="12"/>
      <c r="L82" s="12"/>
      <c r="M82" s="12"/>
      <c r="N82" s="12"/>
      <c r="O82" s="12"/>
      <c r="P82" s="12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</row>
    <row r="83" spans="1:29" ht="12.75">
      <c r="A83" s="3">
        <v>461506</v>
      </c>
      <c r="B83" s="3" t="s">
        <v>56</v>
      </c>
      <c r="C83" s="23">
        <v>1700</v>
      </c>
      <c r="D83" s="14">
        <v>1000</v>
      </c>
      <c r="E83" s="31">
        <f t="shared" si="7"/>
        <v>1020</v>
      </c>
      <c r="F83" s="18">
        <f t="shared" si="5"/>
        <v>58.82352941176471</v>
      </c>
      <c r="G83" s="18">
        <f t="shared" si="6"/>
        <v>102</v>
      </c>
      <c r="H83" s="9"/>
      <c r="I83" s="22"/>
      <c r="J83" s="12"/>
      <c r="K83" s="12"/>
      <c r="L83" s="12"/>
      <c r="M83" s="12"/>
      <c r="N83" s="12"/>
      <c r="O83" s="12"/>
      <c r="P83" s="12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</row>
    <row r="84" spans="1:10" ht="12.75">
      <c r="A84" s="5">
        <v>461510</v>
      </c>
      <c r="B84" s="5" t="s">
        <v>28</v>
      </c>
      <c r="C84" s="23">
        <v>300</v>
      </c>
      <c r="D84" s="14">
        <v>300</v>
      </c>
      <c r="E84" s="31">
        <f t="shared" si="7"/>
        <v>306</v>
      </c>
      <c r="F84" s="18">
        <f t="shared" si="5"/>
        <v>100</v>
      </c>
      <c r="G84" s="18">
        <f t="shared" si="6"/>
        <v>102</v>
      </c>
      <c r="H84" s="9"/>
      <c r="I84" s="22"/>
      <c r="J84" s="13"/>
    </row>
    <row r="85" spans="1:10" ht="12.75">
      <c r="A85" s="5">
        <v>461514</v>
      </c>
      <c r="B85" s="5" t="s">
        <v>29</v>
      </c>
      <c r="C85" s="23">
        <v>30</v>
      </c>
      <c r="D85" s="14">
        <v>30</v>
      </c>
      <c r="E85" s="31">
        <f t="shared" si="7"/>
        <v>30.6</v>
      </c>
      <c r="F85" s="18">
        <f t="shared" si="5"/>
        <v>100</v>
      </c>
      <c r="G85" s="18">
        <f t="shared" si="6"/>
        <v>102</v>
      </c>
      <c r="H85" s="9"/>
      <c r="I85" s="22"/>
      <c r="J85" s="13"/>
    </row>
    <row r="86" spans="1:10" ht="12.75">
      <c r="A86" s="5">
        <v>461515</v>
      </c>
      <c r="B86" s="5" t="s">
        <v>74</v>
      </c>
      <c r="C86" s="23">
        <v>350</v>
      </c>
      <c r="D86" s="14">
        <v>100</v>
      </c>
      <c r="E86" s="31">
        <v>100</v>
      </c>
      <c r="F86" s="18">
        <f t="shared" si="5"/>
        <v>28.57142857142857</v>
      </c>
      <c r="G86" s="18">
        <f t="shared" si="6"/>
        <v>100</v>
      </c>
      <c r="H86" s="9"/>
      <c r="I86" s="22"/>
      <c r="J86" s="13"/>
    </row>
    <row r="87" spans="1:10" ht="12.75">
      <c r="A87" s="5">
        <v>461600</v>
      </c>
      <c r="B87" s="5" t="s">
        <v>30</v>
      </c>
      <c r="C87" s="23">
        <v>120</v>
      </c>
      <c r="D87" s="14">
        <v>100</v>
      </c>
      <c r="E87" s="31">
        <f>D87*1.02</f>
        <v>102</v>
      </c>
      <c r="F87" s="18">
        <f t="shared" si="5"/>
        <v>83.33333333333334</v>
      </c>
      <c r="G87" s="18">
        <f t="shared" si="6"/>
        <v>102</v>
      </c>
      <c r="H87" s="9"/>
      <c r="I87" s="22"/>
      <c r="J87" s="13"/>
    </row>
    <row r="88" spans="1:10" ht="12.75">
      <c r="A88" s="5">
        <v>461700</v>
      </c>
      <c r="B88" s="5" t="s">
        <v>31</v>
      </c>
      <c r="C88" s="23">
        <v>1620</v>
      </c>
      <c r="D88" s="14">
        <v>1654.53</v>
      </c>
      <c r="E88" s="31">
        <v>1654.53</v>
      </c>
      <c r="F88" s="18">
        <f t="shared" si="5"/>
        <v>102.13148148148147</v>
      </c>
      <c r="G88" s="18">
        <f t="shared" si="6"/>
        <v>100</v>
      </c>
      <c r="H88" s="9"/>
      <c r="I88" s="22"/>
      <c r="J88" s="13"/>
    </row>
    <row r="89" spans="1:10" ht="12.75">
      <c r="A89" s="3">
        <v>461800</v>
      </c>
      <c r="B89" s="3" t="s">
        <v>32</v>
      </c>
      <c r="C89" s="23">
        <v>160</v>
      </c>
      <c r="D89" s="14">
        <v>160</v>
      </c>
      <c r="E89" s="31">
        <f>D89*1.02</f>
        <v>163.2</v>
      </c>
      <c r="F89" s="18">
        <f t="shared" si="5"/>
        <v>100</v>
      </c>
      <c r="G89" s="18">
        <f t="shared" si="6"/>
        <v>102</v>
      </c>
      <c r="H89" s="9"/>
      <c r="I89" s="22"/>
      <c r="J89" s="13"/>
    </row>
    <row r="90" spans="1:10" ht="12.75">
      <c r="A90" s="5">
        <v>461801</v>
      </c>
      <c r="B90" s="5" t="s">
        <v>33</v>
      </c>
      <c r="C90" s="23">
        <v>80</v>
      </c>
      <c r="D90" s="14">
        <v>50</v>
      </c>
      <c r="E90" s="31">
        <f>D90*1.02</f>
        <v>51</v>
      </c>
      <c r="F90" s="18">
        <f t="shared" si="5"/>
        <v>62.5</v>
      </c>
      <c r="G90" s="18">
        <f t="shared" si="6"/>
        <v>102</v>
      </c>
      <c r="H90" s="9"/>
      <c r="I90" s="22"/>
      <c r="J90" s="13"/>
    </row>
    <row r="91" spans="1:10" ht="12.75">
      <c r="A91" s="5">
        <v>461802</v>
      </c>
      <c r="B91" s="5" t="s">
        <v>34</v>
      </c>
      <c r="C91" s="23">
        <v>50</v>
      </c>
      <c r="D91" s="14">
        <v>180</v>
      </c>
      <c r="E91" s="31">
        <f>D91*1.02</f>
        <v>183.6</v>
      </c>
      <c r="F91" s="18">
        <f t="shared" si="5"/>
        <v>360</v>
      </c>
      <c r="G91" s="18">
        <f t="shared" si="6"/>
        <v>102</v>
      </c>
      <c r="H91" s="9"/>
      <c r="I91" s="22"/>
      <c r="J91" s="13"/>
    </row>
    <row r="92" spans="1:10" ht="12.75">
      <c r="A92" s="5">
        <v>461908</v>
      </c>
      <c r="B92" s="11" t="s">
        <v>55</v>
      </c>
      <c r="C92" s="23">
        <v>12000</v>
      </c>
      <c r="D92" s="14">
        <v>12000</v>
      </c>
      <c r="E92" s="31">
        <v>12000</v>
      </c>
      <c r="F92" s="18">
        <f t="shared" si="5"/>
        <v>100</v>
      </c>
      <c r="G92" s="18">
        <f t="shared" si="6"/>
        <v>100</v>
      </c>
      <c r="H92" s="9"/>
      <c r="I92" s="22"/>
      <c r="J92" s="13"/>
    </row>
    <row r="93" spans="1:10" ht="12.75">
      <c r="A93" s="5">
        <v>462006</v>
      </c>
      <c r="B93" s="5" t="s">
        <v>86</v>
      </c>
      <c r="C93" s="23">
        <v>10000</v>
      </c>
      <c r="D93" s="14">
        <v>10000</v>
      </c>
      <c r="E93" s="31">
        <v>11000</v>
      </c>
      <c r="F93" s="18">
        <f t="shared" si="5"/>
        <v>100</v>
      </c>
      <c r="G93" s="18">
        <f t="shared" si="6"/>
        <v>110.00000000000001</v>
      </c>
      <c r="H93" s="9"/>
      <c r="I93" s="22"/>
      <c r="J93" s="13"/>
    </row>
    <row r="94" spans="1:10" ht="12.75">
      <c r="A94" s="3">
        <v>465001</v>
      </c>
      <c r="B94" s="3" t="s">
        <v>42</v>
      </c>
      <c r="C94" s="23">
        <v>1100</v>
      </c>
      <c r="D94" s="14">
        <v>1113.81</v>
      </c>
      <c r="E94" s="31">
        <v>1113.81</v>
      </c>
      <c r="F94" s="18">
        <f t="shared" si="5"/>
        <v>101.25545454545455</v>
      </c>
      <c r="G94" s="18">
        <f t="shared" si="6"/>
        <v>100</v>
      </c>
      <c r="H94" s="9"/>
      <c r="I94" s="22"/>
      <c r="J94" s="13"/>
    </row>
    <row r="95" spans="1:10" ht="12.75">
      <c r="A95" s="3">
        <v>465006</v>
      </c>
      <c r="B95" s="3" t="s">
        <v>40</v>
      </c>
      <c r="C95" s="23">
        <v>140</v>
      </c>
      <c r="D95" s="14">
        <v>1000</v>
      </c>
      <c r="E95" s="31">
        <v>1000</v>
      </c>
      <c r="F95" s="18">
        <f t="shared" si="5"/>
        <v>714.2857142857143</v>
      </c>
      <c r="G95" s="18">
        <f t="shared" si="6"/>
        <v>100</v>
      </c>
      <c r="H95" s="9"/>
      <c r="I95" s="22"/>
      <c r="J95" s="13"/>
    </row>
    <row r="96" spans="1:10" ht="12.75">
      <c r="A96" s="3">
        <v>465009</v>
      </c>
      <c r="B96" s="29" t="s">
        <v>63</v>
      </c>
      <c r="C96" s="23">
        <v>400</v>
      </c>
      <c r="D96" s="14">
        <v>966.6</v>
      </c>
      <c r="E96" s="31">
        <f>D96*1.02</f>
        <v>985.932</v>
      </c>
      <c r="F96" s="18">
        <f t="shared" si="5"/>
        <v>241.65</v>
      </c>
      <c r="G96" s="18">
        <f t="shared" si="6"/>
        <v>102</v>
      </c>
      <c r="H96" s="9"/>
      <c r="I96" s="22"/>
      <c r="J96" s="13"/>
    </row>
    <row r="97" spans="1:10" ht="12.75">
      <c r="A97" s="3">
        <v>467000</v>
      </c>
      <c r="B97" s="3" t="s">
        <v>41</v>
      </c>
      <c r="C97" s="23">
        <v>50</v>
      </c>
      <c r="D97" s="14"/>
      <c r="E97" s="31">
        <f>D97*1.02</f>
        <v>0</v>
      </c>
      <c r="F97" s="18"/>
      <c r="G97" s="18"/>
      <c r="H97" s="9"/>
      <c r="I97" s="22"/>
      <c r="J97" s="13"/>
    </row>
    <row r="98" spans="1:13" ht="12.75">
      <c r="A98" s="3">
        <v>469000</v>
      </c>
      <c r="B98" s="3" t="s">
        <v>50</v>
      </c>
      <c r="C98" s="23">
        <v>10000</v>
      </c>
      <c r="D98" s="14">
        <v>8000</v>
      </c>
      <c r="E98" s="31">
        <v>5500</v>
      </c>
      <c r="F98" s="18">
        <f t="shared" si="5"/>
        <v>80</v>
      </c>
      <c r="G98" s="18">
        <f t="shared" si="6"/>
        <v>68.75</v>
      </c>
      <c r="H98" s="9"/>
      <c r="I98" s="22"/>
      <c r="J98" s="13"/>
      <c r="K98" s="19"/>
      <c r="L98" s="19"/>
      <c r="M98" s="19"/>
    </row>
    <row r="99" spans="1:10" ht="12.75">
      <c r="A99" s="3"/>
      <c r="B99" s="2" t="s">
        <v>6</v>
      </c>
      <c r="C99" s="18">
        <f>C120</f>
        <v>153700</v>
      </c>
      <c r="D99" s="18">
        <f>D120</f>
        <v>153289.41999999998</v>
      </c>
      <c r="E99" s="30">
        <f>E120</f>
        <v>151463.152</v>
      </c>
      <c r="F99" s="18">
        <f t="shared" si="5"/>
        <v>99.73286922576446</v>
      </c>
      <c r="G99" s="18">
        <f t="shared" si="6"/>
        <v>98.8086144497122</v>
      </c>
      <c r="H99" s="9"/>
      <c r="I99" s="13"/>
      <c r="J99" s="13"/>
    </row>
    <row r="100" spans="1:10" ht="12.75">
      <c r="A100" s="3"/>
      <c r="B100" s="2"/>
      <c r="C100" s="18"/>
      <c r="D100" s="18"/>
      <c r="E100" s="3"/>
      <c r="F100" s="18"/>
      <c r="G100" s="18"/>
      <c r="H100" s="9"/>
      <c r="I100" s="13"/>
      <c r="J100" s="13"/>
    </row>
    <row r="101" spans="1:10" ht="12.75">
      <c r="A101" s="3">
        <v>464000</v>
      </c>
      <c r="B101" s="3" t="s">
        <v>35</v>
      </c>
      <c r="C101" s="23">
        <v>27594.17</v>
      </c>
      <c r="D101" s="14">
        <v>25000</v>
      </c>
      <c r="E101" s="31">
        <v>23671.26</v>
      </c>
      <c r="F101" s="18">
        <f t="shared" si="5"/>
        <v>90.5988475101806</v>
      </c>
      <c r="G101" s="18">
        <f aca="true" t="shared" si="8" ref="G101:G113">E101/D101*100</f>
        <v>94.68504</v>
      </c>
      <c r="H101" s="9"/>
      <c r="I101" s="22"/>
      <c r="J101" s="13"/>
    </row>
    <row r="102" spans="1:10" ht="12.75">
      <c r="A102" s="3">
        <v>464001</v>
      </c>
      <c r="B102" s="3" t="s">
        <v>36</v>
      </c>
      <c r="C102" s="23">
        <v>32391.52</v>
      </c>
      <c r="D102" s="14">
        <v>31500</v>
      </c>
      <c r="E102" s="31">
        <v>31944</v>
      </c>
      <c r="F102" s="18">
        <f t="shared" si="5"/>
        <v>97.24767470004495</v>
      </c>
      <c r="G102" s="18">
        <f t="shared" si="8"/>
        <v>101.40952380952382</v>
      </c>
      <c r="H102" s="9"/>
      <c r="I102" s="22"/>
      <c r="J102" s="13"/>
    </row>
    <row r="103" spans="1:10" ht="12.75">
      <c r="A103" s="3">
        <v>464003</v>
      </c>
      <c r="B103" s="3" t="s">
        <v>37</v>
      </c>
      <c r="C103" s="23">
        <v>16700.37</v>
      </c>
      <c r="D103" s="14">
        <v>18000</v>
      </c>
      <c r="E103" s="31">
        <v>16476.89</v>
      </c>
      <c r="F103" s="18">
        <f t="shared" si="5"/>
        <v>107.78204315233735</v>
      </c>
      <c r="G103" s="18">
        <f t="shared" si="8"/>
        <v>91.53827777777778</v>
      </c>
      <c r="H103" s="9"/>
      <c r="I103" s="22"/>
      <c r="J103" s="13"/>
    </row>
    <row r="104" spans="1:10" ht="12.75">
      <c r="A104" s="3">
        <v>464004</v>
      </c>
      <c r="B104" s="3" t="s">
        <v>75</v>
      </c>
      <c r="C104" s="23">
        <v>637560.25</v>
      </c>
      <c r="D104" s="14">
        <v>641800</v>
      </c>
      <c r="E104" s="31">
        <v>631144.61</v>
      </c>
      <c r="F104" s="18">
        <f t="shared" si="5"/>
        <v>100.66499597489023</v>
      </c>
      <c r="G104" s="18">
        <f t="shared" si="8"/>
        <v>98.33976472421315</v>
      </c>
      <c r="H104" s="9"/>
      <c r="I104" s="22"/>
      <c r="J104" s="13"/>
    </row>
    <row r="105" spans="1:10" ht="12.75">
      <c r="A105" s="3">
        <v>464007</v>
      </c>
      <c r="B105" s="3" t="s">
        <v>38</v>
      </c>
      <c r="C105" s="23">
        <v>15555.04</v>
      </c>
      <c r="D105" s="14">
        <v>17600</v>
      </c>
      <c r="E105" s="31">
        <v>1876.92</v>
      </c>
      <c r="F105" s="18">
        <f t="shared" si="5"/>
        <v>113.14660714469393</v>
      </c>
      <c r="G105" s="18">
        <f t="shared" si="8"/>
        <v>10.664318181818182</v>
      </c>
      <c r="H105" s="9"/>
      <c r="I105" s="22"/>
      <c r="J105" s="13"/>
    </row>
    <row r="106" spans="1:10" ht="12.75">
      <c r="A106" s="3">
        <v>464008</v>
      </c>
      <c r="B106" s="3" t="s">
        <v>39</v>
      </c>
      <c r="C106" s="23">
        <v>22582.19</v>
      </c>
      <c r="D106" s="14">
        <v>22500</v>
      </c>
      <c r="E106" s="31">
        <v>19177.37</v>
      </c>
      <c r="F106" s="18">
        <f t="shared" si="5"/>
        <v>99.63604061430712</v>
      </c>
      <c r="G106" s="18">
        <f t="shared" si="8"/>
        <v>85.23275555555556</v>
      </c>
      <c r="H106" s="9"/>
      <c r="I106" s="22"/>
      <c r="J106" s="13"/>
    </row>
    <row r="107" spans="1:10" ht="12.75">
      <c r="A107" s="3">
        <v>464100</v>
      </c>
      <c r="B107" s="3" t="s">
        <v>76</v>
      </c>
      <c r="C107" s="23">
        <v>102647.2</v>
      </c>
      <c r="D107" s="14">
        <v>103700</v>
      </c>
      <c r="E107" s="31">
        <v>101614.27</v>
      </c>
      <c r="F107" s="18">
        <f t="shared" si="5"/>
        <v>101.02564901916466</v>
      </c>
      <c r="G107" s="18">
        <f t="shared" si="8"/>
        <v>97.98868852459017</v>
      </c>
      <c r="H107" s="9"/>
      <c r="I107" s="22"/>
      <c r="J107" s="13"/>
    </row>
    <row r="108" spans="1:10" ht="12.75">
      <c r="A108" s="3"/>
      <c r="B108" s="3"/>
      <c r="C108" s="18"/>
      <c r="D108" s="14"/>
      <c r="E108" s="3"/>
      <c r="F108" s="18"/>
      <c r="G108" s="18"/>
      <c r="H108" s="9"/>
      <c r="I108" s="22"/>
      <c r="J108" s="13"/>
    </row>
    <row r="109" spans="1:10" ht="12.75">
      <c r="A109" s="3"/>
      <c r="B109" s="10" t="s">
        <v>44</v>
      </c>
      <c r="C109" s="18">
        <f>SUM(C101:C108)</f>
        <v>855030.74</v>
      </c>
      <c r="D109" s="18">
        <f>SUM(D101:D107)</f>
        <v>860100</v>
      </c>
      <c r="E109" s="30">
        <f>SUM(E101:E108)</f>
        <v>825905.3200000001</v>
      </c>
      <c r="F109" s="18">
        <f t="shared" si="5"/>
        <v>100.59287459068432</v>
      </c>
      <c r="G109" s="18">
        <f t="shared" si="8"/>
        <v>96.0243367050343</v>
      </c>
      <c r="H109" s="9"/>
      <c r="I109" s="13"/>
      <c r="J109" s="13"/>
    </row>
    <row r="110" spans="1:10" ht="12.75">
      <c r="A110" s="3"/>
      <c r="B110" s="10"/>
      <c r="C110" s="18"/>
      <c r="D110" s="18"/>
      <c r="E110" s="3"/>
      <c r="F110" s="18"/>
      <c r="G110" s="18"/>
      <c r="H110" s="9"/>
      <c r="I110" s="13"/>
      <c r="J110" s="13"/>
    </row>
    <row r="111" spans="1:10" ht="12.75">
      <c r="A111" s="2">
        <v>461203</v>
      </c>
      <c r="B111" s="2" t="s">
        <v>61</v>
      </c>
      <c r="C111" s="18">
        <v>2000</v>
      </c>
      <c r="D111" s="18">
        <v>2000</v>
      </c>
      <c r="E111" s="30">
        <v>3070</v>
      </c>
      <c r="F111" s="18">
        <f t="shared" si="5"/>
        <v>100</v>
      </c>
      <c r="G111" s="18">
        <f t="shared" si="8"/>
        <v>153.5</v>
      </c>
      <c r="H111" s="9"/>
      <c r="I111" s="22"/>
      <c r="J111" s="13"/>
    </row>
    <row r="112" spans="1:10" ht="12.75">
      <c r="A112" s="3"/>
      <c r="B112" s="2"/>
      <c r="C112" s="18"/>
      <c r="D112" s="18"/>
      <c r="E112" s="3"/>
      <c r="F112" s="18"/>
      <c r="G112" s="18"/>
      <c r="H112" s="9"/>
      <c r="I112" s="13"/>
      <c r="J112" s="13"/>
    </row>
    <row r="113" spans="1:10" ht="12.75">
      <c r="A113" s="3"/>
      <c r="B113" s="2" t="s">
        <v>45</v>
      </c>
      <c r="C113" s="18">
        <f>C45+C99+C109+C111</f>
        <v>1074030.74</v>
      </c>
      <c r="D113" s="18">
        <f>D45+D99+D109+D111</f>
        <v>1085389.42</v>
      </c>
      <c r="E113" s="30">
        <f>E45+E99+E109+E111</f>
        <v>1052738.472</v>
      </c>
      <c r="F113" s="18">
        <f t="shared" si="5"/>
        <v>101.05757494427021</v>
      </c>
      <c r="G113" s="18">
        <f t="shared" si="8"/>
        <v>96.99177572598784</v>
      </c>
      <c r="H113" s="9"/>
      <c r="I113" s="13"/>
      <c r="J113" s="13"/>
    </row>
    <row r="114" spans="1:10" ht="12.75">
      <c r="A114" s="6"/>
      <c r="B114" s="12"/>
      <c r="C114" s="9"/>
      <c r="D114" s="9"/>
      <c r="E114" s="9"/>
      <c r="F114" s="7"/>
      <c r="G114" s="7"/>
      <c r="H114" s="9"/>
      <c r="I114" s="13"/>
      <c r="J114" s="13"/>
    </row>
    <row r="115" spans="1:10" ht="12.75">
      <c r="A115" s="6"/>
      <c r="B115" s="12"/>
      <c r="C115" s="9"/>
      <c r="D115" s="9"/>
      <c r="E115" s="9"/>
      <c r="F115" s="7"/>
      <c r="G115" s="7"/>
      <c r="H115" s="9"/>
      <c r="I115" s="13"/>
      <c r="J115" s="13"/>
    </row>
    <row r="116" spans="1:10" ht="12.75">
      <c r="A116" s="6"/>
      <c r="B116" s="12"/>
      <c r="C116" s="9"/>
      <c r="D116" s="9"/>
      <c r="E116" s="9"/>
      <c r="F116" s="13"/>
      <c r="G116" s="13"/>
      <c r="H116" s="9"/>
      <c r="I116" s="13"/>
      <c r="J116" s="13"/>
    </row>
    <row r="117" spans="1:10" ht="12.75">
      <c r="A117" s="6"/>
      <c r="B117" s="12"/>
      <c r="C117" s="9"/>
      <c r="D117" s="9"/>
      <c r="E117" s="9" t="s">
        <v>58</v>
      </c>
      <c r="F117" s="13"/>
      <c r="G117" s="13"/>
      <c r="H117" s="9"/>
      <c r="I117" s="13"/>
      <c r="J117" s="13"/>
    </row>
    <row r="118" spans="3:5" ht="12.75">
      <c r="C118" s="19">
        <f>SUM(C47:C63)</f>
        <v>81900</v>
      </c>
      <c r="D118" s="19">
        <f>SUM(D47:D63)</f>
        <v>83650</v>
      </c>
      <c r="E118" s="19">
        <f>SUM(E47:E63)</f>
        <v>85023</v>
      </c>
    </row>
    <row r="119" spans="3:5" ht="12.75">
      <c r="C119" s="19">
        <f>SUM(C73:C98)</f>
        <v>71800</v>
      </c>
      <c r="D119" s="19">
        <f>SUM(D73:D98)</f>
        <v>69639.41999999998</v>
      </c>
      <c r="E119" s="19">
        <f>SUM(E73:E98)</f>
        <v>66440.152</v>
      </c>
    </row>
    <row r="120" spans="3:5" ht="12.75">
      <c r="C120" s="25">
        <f>SUM(C118:C119)</f>
        <v>153700</v>
      </c>
      <c r="D120" s="25">
        <f>SUM(D118:D119)</f>
        <v>153289.41999999998</v>
      </c>
      <c r="E120" s="25">
        <f>SUM(E118:E119)</f>
        <v>151463.152</v>
      </c>
    </row>
    <row r="121" ht="12.75">
      <c r="E121" s="19"/>
    </row>
  </sheetData>
  <sheetProtection/>
  <printOptions/>
  <pageMargins left="0.7874015748031497" right="0.75" top="0.3937007874015748" bottom="0.984251968503937" header="0" footer="0"/>
  <pageSetup horizontalDpi="600" verticalDpi="600" orientation="portrait" paperSize="9" scale="84" r:id="rId1"/>
  <headerFooter alignWithMargins="0">
    <oddFooter>&amp;C&amp;P</oddFooter>
  </headerFooter>
  <rowBreaks count="1" manualBreakCount="1">
    <brk id="6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ŠOLA</dc:creator>
  <cp:keywords/>
  <dc:description/>
  <cp:lastModifiedBy>Mojca Orešnik</cp:lastModifiedBy>
  <cp:lastPrinted>2012-11-20T11:48:49Z</cp:lastPrinted>
  <dcterms:created xsi:type="dcterms:W3CDTF">2007-04-13T07:20:13Z</dcterms:created>
  <dcterms:modified xsi:type="dcterms:W3CDTF">2012-12-06T09:09:09Z</dcterms:modified>
  <cp:category/>
  <cp:version/>
  <cp:contentType/>
  <cp:contentStatus/>
</cp:coreProperties>
</file>