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PLAN 2005-KORIGIRAN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<sst xmlns="http://schemas.openxmlformats.org/spreadsheetml/2006/main" count="45" uniqueCount="39">
  <si>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Konto</t>
  </si>
  <si>
    <t>I. PRIHODKI</t>
  </si>
  <si>
    <t>Transferni prihodki</t>
  </si>
  <si>
    <t>Dotacije občinskega proračuna</t>
  </si>
  <si>
    <t>Dotacije za lokalne ceste</t>
  </si>
  <si>
    <t>Lastna sredstva</t>
  </si>
  <si>
    <t>Odškodnine za zemljišča</t>
  </si>
  <si>
    <t>Prihodki od obresti</t>
  </si>
  <si>
    <t>Prihodki od najemnin za poslovne prostore</t>
  </si>
  <si>
    <t>II. ODHODKI</t>
  </si>
  <si>
    <t>Krajevna samouprava</t>
  </si>
  <si>
    <t>Pisarniški in splošni material ter storitve</t>
  </si>
  <si>
    <t>Energija, voda, kom.stor. In komunikacije</t>
  </si>
  <si>
    <t>Prevozni stroški in storitve</t>
  </si>
  <si>
    <t>Tekoče vzdrževanje</t>
  </si>
  <si>
    <t>Najemnine in zakupnine</t>
  </si>
  <si>
    <t>Drugi operativni odhodki</t>
  </si>
  <si>
    <t>Tekoči transferi neprof.org. in ustanovam</t>
  </si>
  <si>
    <t>Vzdrževanje komunalnih naprav</t>
  </si>
  <si>
    <t>Investicijski odhodki</t>
  </si>
  <si>
    <t>Investicijsko vzdrževanje in obnove</t>
  </si>
  <si>
    <t>Brezje</t>
  </si>
  <si>
    <t>Kovor</t>
  </si>
  <si>
    <t>Leše</t>
  </si>
  <si>
    <t>Prihodki od grobnin</t>
  </si>
  <si>
    <t>Podljubelj</t>
  </si>
  <si>
    <t>Pristava</t>
  </si>
  <si>
    <t>Sebenje</t>
  </si>
  <si>
    <t>Senično</t>
  </si>
  <si>
    <t>Tržič-mesto</t>
  </si>
  <si>
    <t>Ravne</t>
  </si>
  <si>
    <t>SKUPAJ</t>
  </si>
  <si>
    <t>III. PRORAČUNSKI PRESEŽEK (PRIMANJKLJAJ) I. -II.</t>
  </si>
  <si>
    <t>Bistrica *</t>
  </si>
  <si>
    <t>Jelendol **</t>
  </si>
  <si>
    <t>Križe **</t>
  </si>
  <si>
    <t>Lom **</t>
  </si>
  <si>
    <t>KRAJEVNE SKUPNOSTI - BILANCE PRIHODKOV IN ODHODKOV ZA LETO 2005 - PREDLOG REBALANSA</t>
  </si>
  <si>
    <t>Dotacije občinskega proračuna za investicije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</si>
</sst>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0" fillId="0" borderId="0" xfId="18" applyNumberFormat="1" applyAlignment="1">
      <alignment/>
    </xf>
    <xf numFmtId="0" fontId="0" fillId="0" borderId="1" xfId="0" applyBorder="1" applyAlignment="1">
      <alignment/>
    </xf>
    <xf numFmtId="3" fontId="0" fillId="0" borderId="1" xfId="18" applyNumberFormat="1" applyBorder="1" applyAlignment="1">
      <alignment/>
    </xf>
    <xf numFmtId="3" fontId="0" fillId="0" borderId="1" xfId="18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/>
    </xf>
    <xf numFmtId="3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3" fontId="0" fillId="0" borderId="0" xfId="18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3" fontId="5" fillId="0" borderId="8" xfId="18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3" fontId="4" fillId="0" borderId="1" xfId="18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2" borderId="3" xfId="0" applyFont="1" applyFill="1" applyBorder="1" applyAlignment="1">
      <alignment horizontal="center"/>
    </xf>
    <xf numFmtId="3" fontId="0" fillId="2" borderId="1" xfId="18" applyNumberFormat="1" applyFill="1" applyBorder="1" applyAlignment="1">
      <alignment/>
    </xf>
    <xf numFmtId="3" fontId="0" fillId="0" borderId="1" xfId="18" applyNumberFormat="1" applyFill="1" applyBorder="1" applyAlignment="1">
      <alignment/>
    </xf>
    <xf numFmtId="3" fontId="0" fillId="2" borderId="1" xfId="18" applyNumberFormat="1" applyFont="1" applyFill="1" applyBorder="1" applyAlignment="1">
      <alignment/>
    </xf>
    <xf numFmtId="3" fontId="4" fillId="2" borderId="8" xfId="18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workbookViewId="0" topLeftCell="A1">
      <selection activeCell="B42" sqref="B42"/>
    </sheetView>
  </sheetViews>
  <sheetFormatPr defaultColWidth="9.140625" defaultRowHeight="12.75"/>
  <cols>
    <col min="2" max="2" width="38.8515625" style="0" customWidth="1"/>
    <col min="3" max="3" width="12.7109375" style="0" hidden="1" customWidth="1"/>
    <col min="4" max="4" width="12.7109375" style="0" customWidth="1"/>
    <col min="5" max="5" width="0.13671875" style="0" customWidth="1"/>
    <col min="6" max="9" width="12.7109375" style="0" hidden="1" customWidth="1"/>
    <col min="10" max="10" width="12.7109375" style="0" customWidth="1"/>
    <col min="11" max="13" width="12.7109375" style="0" hidden="1" customWidth="1"/>
    <col min="14" max="14" width="12.7109375" style="0" customWidth="1"/>
    <col min="15" max="15" width="4.140625" style="0" hidden="1" customWidth="1"/>
    <col min="16" max="16" width="14.7109375" style="0" hidden="1" customWidth="1"/>
  </cols>
  <sheetData>
    <row r="1" spans="1:16" ht="1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5.75">
      <c r="A2" s="16" t="s">
        <v>37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6.75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22.5" customHeight="1">
      <c r="A4" s="12"/>
      <c r="B4" s="13"/>
      <c r="C4" s="8" t="s">
        <v>33</v>
      </c>
      <c r="D4" s="32" t="s">
        <v>21</v>
      </c>
      <c r="E4" s="8" t="s">
        <v>34</v>
      </c>
      <c r="F4" s="8" t="s">
        <v>22</v>
      </c>
      <c r="G4" s="8" t="s">
        <v>35</v>
      </c>
      <c r="H4" s="8" t="s">
        <v>23</v>
      </c>
      <c r="I4" s="8" t="s">
        <v>36</v>
      </c>
      <c r="J4" s="32" t="s">
        <v>25</v>
      </c>
      <c r="K4" s="8" t="s">
        <v>26</v>
      </c>
      <c r="L4" s="8" t="s">
        <v>27</v>
      </c>
      <c r="M4" s="8" t="s">
        <v>28</v>
      </c>
      <c r="N4" s="32" t="s">
        <v>29</v>
      </c>
      <c r="O4" s="8" t="s">
        <v>30</v>
      </c>
      <c r="P4" s="14" t="s">
        <v>31</v>
      </c>
    </row>
    <row r="5" spans="1:16" s="10" customFormat="1" ht="21" customHeight="1">
      <c r="A5" s="9" t="s">
        <v>0</v>
      </c>
      <c r="B5" s="7" t="s">
        <v>1</v>
      </c>
      <c r="C5" s="29">
        <f>SUM(C6+C10)</f>
        <v>3077281</v>
      </c>
      <c r="D5" s="29">
        <f aca="true" t="shared" si="0" ref="D5:M5">SUM(D6+D10)</f>
        <v>2453549</v>
      </c>
      <c r="E5" s="29">
        <f t="shared" si="0"/>
        <v>1436675</v>
      </c>
      <c r="F5" s="29">
        <f t="shared" si="0"/>
        <v>6260783</v>
      </c>
      <c r="G5" s="29">
        <f t="shared" si="0"/>
        <v>2218402</v>
      </c>
      <c r="H5" s="29">
        <f t="shared" si="0"/>
        <v>1759677</v>
      </c>
      <c r="I5" s="29">
        <f t="shared" si="0"/>
        <v>2257109</v>
      </c>
      <c r="J5" s="29">
        <f>SUM(J6+J10)</f>
        <v>3589437</v>
      </c>
      <c r="K5" s="29">
        <f t="shared" si="0"/>
        <v>2054225</v>
      </c>
      <c r="L5" s="29">
        <f t="shared" si="0"/>
        <v>2075446</v>
      </c>
      <c r="M5" s="29">
        <f t="shared" si="0"/>
        <v>1270548</v>
      </c>
      <c r="N5" s="29">
        <f>SUM(N6+N10)</f>
        <v>1441639</v>
      </c>
      <c r="O5" s="29">
        <f>SUM(O6+O10)</f>
        <v>482540</v>
      </c>
      <c r="P5" s="30">
        <f>SUM(C5:O5)</f>
        <v>30377311</v>
      </c>
    </row>
    <row r="6" spans="1:16" ht="12.75">
      <c r="A6" s="6"/>
      <c r="B6" s="19" t="s">
        <v>2</v>
      </c>
      <c r="C6" s="3">
        <f>SUM(C7:C9)</f>
        <v>1197616</v>
      </c>
      <c r="D6" s="3">
        <f aca="true" t="shared" si="1" ref="D6:I6">SUM(D7:D9)</f>
        <v>1483549</v>
      </c>
      <c r="E6" s="3">
        <f t="shared" si="1"/>
        <v>1387675</v>
      </c>
      <c r="F6" s="3">
        <f t="shared" si="1"/>
        <v>2868330</v>
      </c>
      <c r="G6" s="3">
        <f t="shared" si="1"/>
        <v>2198402</v>
      </c>
      <c r="H6" s="3">
        <f t="shared" si="1"/>
        <v>1507677</v>
      </c>
      <c r="I6" s="3">
        <f t="shared" si="1"/>
        <v>2151109</v>
      </c>
      <c r="J6" s="3">
        <f aca="true" t="shared" si="2" ref="J6:O6">SUM(J7:J9)</f>
        <v>3244437</v>
      </c>
      <c r="K6" s="3">
        <f t="shared" si="2"/>
        <v>2021225</v>
      </c>
      <c r="L6" s="3">
        <f t="shared" si="2"/>
        <v>2063446</v>
      </c>
      <c r="M6" s="3">
        <f t="shared" si="2"/>
        <v>1236548</v>
      </c>
      <c r="N6" s="3">
        <f t="shared" si="2"/>
        <v>1323639</v>
      </c>
      <c r="O6" s="3">
        <f t="shared" si="2"/>
        <v>469540</v>
      </c>
      <c r="P6" s="11">
        <f aca="true" t="shared" si="3" ref="P6:P31">SUM(C6:O6)</f>
        <v>23153193</v>
      </c>
    </row>
    <row r="7" spans="1:16" ht="12.75">
      <c r="A7" s="6">
        <v>740100</v>
      </c>
      <c r="B7" s="2" t="s">
        <v>3</v>
      </c>
      <c r="C7" s="3">
        <v>1197616</v>
      </c>
      <c r="D7" s="3">
        <v>1319867</v>
      </c>
      <c r="E7" s="3">
        <v>1158520</v>
      </c>
      <c r="F7" s="3">
        <v>2611392</v>
      </c>
      <c r="G7" s="3">
        <v>1871037</v>
      </c>
      <c r="H7" s="3">
        <v>1157036</v>
      </c>
      <c r="I7" s="3">
        <v>1800468</v>
      </c>
      <c r="J7" s="3">
        <v>2823968</v>
      </c>
      <c r="K7" s="4">
        <v>1810991</v>
      </c>
      <c r="L7" s="4">
        <v>1829935</v>
      </c>
      <c r="M7" s="4">
        <v>1096874</v>
      </c>
      <c r="N7" s="4">
        <v>1023639</v>
      </c>
      <c r="O7" s="4">
        <v>469540</v>
      </c>
      <c r="P7" s="11">
        <f t="shared" si="3"/>
        <v>20170883</v>
      </c>
    </row>
    <row r="8" spans="1:16" ht="12.75">
      <c r="A8" s="6">
        <v>740101</v>
      </c>
      <c r="B8" s="2" t="s">
        <v>38</v>
      </c>
      <c r="C8" s="3"/>
      <c r="D8" s="3"/>
      <c r="E8" s="3"/>
      <c r="F8" s="3"/>
      <c r="G8" s="3"/>
      <c r="H8" s="3"/>
      <c r="I8" s="3"/>
      <c r="J8" s="3"/>
      <c r="K8" s="4"/>
      <c r="L8" s="4"/>
      <c r="M8" s="4"/>
      <c r="N8" s="4">
        <v>300000</v>
      </c>
      <c r="O8" s="4"/>
      <c r="P8" s="11"/>
    </row>
    <row r="9" spans="1:16" ht="12.75">
      <c r="A9" s="6">
        <v>7401002</v>
      </c>
      <c r="B9" s="2" t="s">
        <v>4</v>
      </c>
      <c r="C9" s="3"/>
      <c r="D9" s="3">
        <v>163682</v>
      </c>
      <c r="E9" s="3">
        <v>229155</v>
      </c>
      <c r="F9" s="3">
        <v>256938</v>
      </c>
      <c r="G9" s="3">
        <v>327365</v>
      </c>
      <c r="H9" s="3">
        <v>350641</v>
      </c>
      <c r="I9" s="3">
        <v>350641</v>
      </c>
      <c r="J9" s="3">
        <v>420469</v>
      </c>
      <c r="K9" s="4">
        <v>210234</v>
      </c>
      <c r="L9" s="4">
        <v>233511</v>
      </c>
      <c r="M9" s="4">
        <v>139674</v>
      </c>
      <c r="N9" s="2"/>
      <c r="O9" s="2"/>
      <c r="P9" s="11">
        <f t="shared" si="3"/>
        <v>2682310</v>
      </c>
    </row>
    <row r="10" spans="1:16" ht="12.75">
      <c r="A10" s="6"/>
      <c r="B10" s="19" t="s">
        <v>5</v>
      </c>
      <c r="C10" s="3">
        <f aca="true" t="shared" si="4" ref="C10:O10">SUM(C11:C14)</f>
        <v>1879665</v>
      </c>
      <c r="D10" s="34">
        <f>SUM(D11:D14)</f>
        <v>970000</v>
      </c>
      <c r="E10" s="3">
        <f t="shared" si="4"/>
        <v>49000</v>
      </c>
      <c r="F10" s="3">
        <f t="shared" si="4"/>
        <v>3392453</v>
      </c>
      <c r="G10" s="3">
        <f t="shared" si="4"/>
        <v>20000</v>
      </c>
      <c r="H10" s="3">
        <f t="shared" si="4"/>
        <v>252000</v>
      </c>
      <c r="I10" s="3">
        <f t="shared" si="4"/>
        <v>106000</v>
      </c>
      <c r="J10" s="3">
        <f t="shared" si="4"/>
        <v>345000</v>
      </c>
      <c r="K10" s="3">
        <f t="shared" si="4"/>
        <v>33000</v>
      </c>
      <c r="L10" s="3">
        <f t="shared" si="4"/>
        <v>12000</v>
      </c>
      <c r="M10" s="3">
        <f t="shared" si="4"/>
        <v>34000</v>
      </c>
      <c r="N10" s="3">
        <f t="shared" si="4"/>
        <v>118000</v>
      </c>
      <c r="O10" s="3">
        <f t="shared" si="4"/>
        <v>13000</v>
      </c>
      <c r="P10" s="11">
        <f t="shared" si="3"/>
        <v>7224118</v>
      </c>
    </row>
    <row r="11" spans="1:16" ht="12.75">
      <c r="A11" s="6">
        <v>704710</v>
      </c>
      <c r="B11" s="2" t="s">
        <v>6</v>
      </c>
      <c r="C11" s="3"/>
      <c r="D11" s="3"/>
      <c r="E11" s="3"/>
      <c r="F11" s="3">
        <v>3292453</v>
      </c>
      <c r="G11" s="3"/>
      <c r="H11" s="3"/>
      <c r="I11" s="3"/>
      <c r="J11" s="3"/>
      <c r="K11" s="2"/>
      <c r="L11" s="2"/>
      <c r="M11" s="2"/>
      <c r="N11" s="2"/>
      <c r="O11" s="2"/>
      <c r="P11" s="11">
        <f t="shared" si="3"/>
        <v>3292453</v>
      </c>
    </row>
    <row r="12" spans="1:16" ht="12.75">
      <c r="A12" s="6">
        <v>710200</v>
      </c>
      <c r="B12" s="2" t="s">
        <v>7</v>
      </c>
      <c r="C12" s="3"/>
      <c r="D12" s="3">
        <v>20000</v>
      </c>
      <c r="E12" s="3">
        <v>9000</v>
      </c>
      <c r="F12" s="3">
        <v>100000</v>
      </c>
      <c r="G12" s="3">
        <v>20000</v>
      </c>
      <c r="H12" s="3">
        <v>22000</v>
      </c>
      <c r="I12" s="3">
        <v>16000</v>
      </c>
      <c r="J12" s="3">
        <v>45000</v>
      </c>
      <c r="K12" s="4">
        <v>33000</v>
      </c>
      <c r="L12" s="4">
        <v>12000</v>
      </c>
      <c r="M12" s="4">
        <v>14000</v>
      </c>
      <c r="N12" s="4">
        <v>15000</v>
      </c>
      <c r="O12" s="4">
        <v>13000</v>
      </c>
      <c r="P12" s="11">
        <f t="shared" si="3"/>
        <v>319000</v>
      </c>
    </row>
    <row r="13" spans="1:16" ht="12.75">
      <c r="A13" s="6">
        <v>710301</v>
      </c>
      <c r="B13" s="2" t="s">
        <v>8</v>
      </c>
      <c r="C13" s="3">
        <v>1879665</v>
      </c>
      <c r="D13" s="33">
        <v>950000</v>
      </c>
      <c r="E13" s="3">
        <v>40000</v>
      </c>
      <c r="F13" s="3"/>
      <c r="G13" s="3"/>
      <c r="H13" s="3"/>
      <c r="I13" s="3">
        <v>90000</v>
      </c>
      <c r="J13" s="33">
        <v>300000</v>
      </c>
      <c r="K13" s="2"/>
      <c r="L13" s="2"/>
      <c r="M13" s="4">
        <v>20000</v>
      </c>
      <c r="N13" s="35">
        <v>103000</v>
      </c>
      <c r="O13" s="2"/>
      <c r="P13" s="11">
        <f t="shared" si="3"/>
        <v>3382665</v>
      </c>
    </row>
    <row r="14" spans="1:16" ht="12.75">
      <c r="A14" s="6">
        <v>714199</v>
      </c>
      <c r="B14" s="2" t="s">
        <v>24</v>
      </c>
      <c r="C14" s="3"/>
      <c r="D14" s="3"/>
      <c r="E14" s="3"/>
      <c r="F14" s="3"/>
      <c r="G14" s="3"/>
      <c r="H14" s="3">
        <v>230000</v>
      </c>
      <c r="I14" s="3"/>
      <c r="J14" s="3"/>
      <c r="K14" s="2"/>
      <c r="L14" s="2"/>
      <c r="M14" s="2"/>
      <c r="N14" s="2"/>
      <c r="O14" s="2"/>
      <c r="P14" s="11">
        <f t="shared" si="3"/>
        <v>230000</v>
      </c>
    </row>
    <row r="15" spans="1:16" s="10" customFormat="1" ht="22.5" customHeight="1">
      <c r="A15" s="9"/>
      <c r="B15" s="7" t="s">
        <v>9</v>
      </c>
      <c r="C15" s="29">
        <f aca="true" t="shared" si="5" ref="C15:O15">SUM(C16+C24+C31)</f>
        <v>3077281</v>
      </c>
      <c r="D15" s="29">
        <f t="shared" si="5"/>
        <v>2652000</v>
      </c>
      <c r="E15" s="29">
        <f t="shared" si="5"/>
        <v>1436675</v>
      </c>
      <c r="F15" s="29">
        <f t="shared" si="5"/>
        <v>6260783</v>
      </c>
      <c r="G15" s="29">
        <f t="shared" si="5"/>
        <v>2218402</v>
      </c>
      <c r="H15" s="29">
        <f t="shared" si="5"/>
        <v>1759677</v>
      </c>
      <c r="I15" s="29">
        <f t="shared" si="5"/>
        <v>2257109</v>
      </c>
      <c r="J15" s="29">
        <f t="shared" si="5"/>
        <v>3589437</v>
      </c>
      <c r="K15" s="29">
        <f t="shared" si="5"/>
        <v>2054225</v>
      </c>
      <c r="L15" s="29">
        <f t="shared" si="5"/>
        <v>2075446</v>
      </c>
      <c r="M15" s="29">
        <f t="shared" si="5"/>
        <v>1270548</v>
      </c>
      <c r="N15" s="29">
        <f t="shared" si="5"/>
        <v>1441639</v>
      </c>
      <c r="O15" s="29">
        <f t="shared" si="5"/>
        <v>482540</v>
      </c>
      <c r="P15" s="30">
        <f t="shared" si="3"/>
        <v>30575762</v>
      </c>
    </row>
    <row r="16" spans="1:16" ht="14.25" customHeight="1">
      <c r="A16" s="6"/>
      <c r="B16" s="5" t="s">
        <v>10</v>
      </c>
      <c r="C16" s="3">
        <f aca="true" t="shared" si="6" ref="C16:O16">SUM(C17:C23)</f>
        <v>3077281</v>
      </c>
      <c r="D16" s="3">
        <f t="shared" si="6"/>
        <v>312000</v>
      </c>
      <c r="E16" s="3">
        <f t="shared" si="6"/>
        <v>652000</v>
      </c>
      <c r="F16" s="3">
        <f t="shared" si="6"/>
        <v>547704</v>
      </c>
      <c r="G16" s="3">
        <f t="shared" si="6"/>
        <v>688990</v>
      </c>
      <c r="H16" s="3">
        <f t="shared" si="6"/>
        <v>240000</v>
      </c>
      <c r="I16" s="3">
        <f t="shared" si="6"/>
        <v>325000</v>
      </c>
      <c r="J16" s="3">
        <f t="shared" si="6"/>
        <v>660000</v>
      </c>
      <c r="K16" s="3">
        <f t="shared" si="6"/>
        <v>910000</v>
      </c>
      <c r="L16" s="3">
        <f t="shared" si="6"/>
        <v>590000</v>
      </c>
      <c r="M16" s="3">
        <f t="shared" si="6"/>
        <v>331500</v>
      </c>
      <c r="N16" s="3">
        <f t="shared" si="6"/>
        <v>573000</v>
      </c>
      <c r="O16" s="3">
        <f t="shared" si="6"/>
        <v>482540</v>
      </c>
      <c r="P16" s="11">
        <f t="shared" si="3"/>
        <v>9390015</v>
      </c>
    </row>
    <row r="17" spans="1:16" ht="12.75">
      <c r="A17" s="6">
        <v>4020</v>
      </c>
      <c r="B17" s="2" t="s">
        <v>11</v>
      </c>
      <c r="C17" s="3">
        <v>241715</v>
      </c>
      <c r="D17" s="3">
        <v>62000</v>
      </c>
      <c r="E17" s="3">
        <v>180000</v>
      </c>
      <c r="F17" s="3">
        <v>170000</v>
      </c>
      <c r="G17" s="3">
        <v>120000</v>
      </c>
      <c r="H17" s="3">
        <v>100000</v>
      </c>
      <c r="I17" s="3">
        <v>40000</v>
      </c>
      <c r="J17" s="33">
        <v>300000</v>
      </c>
      <c r="K17" s="4">
        <v>30000</v>
      </c>
      <c r="L17" s="4">
        <v>150000</v>
      </c>
      <c r="M17" s="4">
        <v>200000</v>
      </c>
      <c r="N17" s="4">
        <v>130000</v>
      </c>
      <c r="O17" s="4">
        <v>120000</v>
      </c>
      <c r="P17" s="11">
        <f t="shared" si="3"/>
        <v>1843715</v>
      </c>
    </row>
    <row r="18" spans="1:16" ht="12.75">
      <c r="A18" s="6">
        <v>4022</v>
      </c>
      <c r="B18" s="2" t="s">
        <v>12</v>
      </c>
      <c r="C18" s="3">
        <v>1058176</v>
      </c>
      <c r="D18" s="3">
        <v>200000</v>
      </c>
      <c r="E18" s="3">
        <v>160000</v>
      </c>
      <c r="F18" s="3">
        <v>27000</v>
      </c>
      <c r="G18" s="3">
        <v>60000</v>
      </c>
      <c r="H18" s="3">
        <v>70000</v>
      </c>
      <c r="I18" s="3">
        <v>145000</v>
      </c>
      <c r="J18" s="3">
        <v>220000</v>
      </c>
      <c r="K18" s="2"/>
      <c r="L18" s="4">
        <v>170000</v>
      </c>
      <c r="M18" s="4">
        <v>62000</v>
      </c>
      <c r="N18" s="4">
        <v>130000</v>
      </c>
      <c r="O18" s="4">
        <v>80000</v>
      </c>
      <c r="P18" s="11">
        <f t="shared" si="3"/>
        <v>2382176</v>
      </c>
    </row>
    <row r="19" spans="1:16" ht="12.75">
      <c r="A19" s="6">
        <v>4023</v>
      </c>
      <c r="B19" s="2" t="s">
        <v>13</v>
      </c>
      <c r="C19" s="3">
        <v>26856</v>
      </c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  <c r="O19" s="2"/>
      <c r="P19" s="11">
        <f t="shared" si="3"/>
        <v>26856</v>
      </c>
    </row>
    <row r="20" spans="1:16" ht="12.75">
      <c r="A20" s="6">
        <v>4025</v>
      </c>
      <c r="B20" s="2" t="s">
        <v>14</v>
      </c>
      <c r="C20" s="3">
        <v>709031</v>
      </c>
      <c r="D20" s="33">
        <v>30000</v>
      </c>
      <c r="E20" s="3">
        <v>112000</v>
      </c>
      <c r="F20" s="3">
        <v>50000</v>
      </c>
      <c r="G20" s="3">
        <v>42000</v>
      </c>
      <c r="H20" s="3">
        <v>30000</v>
      </c>
      <c r="I20" s="3">
        <v>50000</v>
      </c>
      <c r="J20" s="3">
        <v>90000</v>
      </c>
      <c r="K20" s="4">
        <v>50000</v>
      </c>
      <c r="L20" s="4">
        <v>150000</v>
      </c>
      <c r="M20" s="4">
        <v>25000</v>
      </c>
      <c r="N20" s="4">
        <v>300000</v>
      </c>
      <c r="O20" s="4">
        <v>222540</v>
      </c>
      <c r="P20" s="11">
        <f t="shared" si="3"/>
        <v>1860571</v>
      </c>
    </row>
    <row r="21" spans="1:16" ht="12.75">
      <c r="A21" s="6">
        <v>4026</v>
      </c>
      <c r="B21" s="2" t="s">
        <v>15</v>
      </c>
      <c r="C21" s="3"/>
      <c r="D21" s="3">
        <v>10000</v>
      </c>
      <c r="E21" s="3"/>
      <c r="F21" s="3"/>
      <c r="G21" s="3"/>
      <c r="H21" s="3"/>
      <c r="I21" s="3"/>
      <c r="J21" s="3"/>
      <c r="K21" s="2"/>
      <c r="L21" s="4">
        <v>70000</v>
      </c>
      <c r="M21" s="4">
        <v>3000</v>
      </c>
      <c r="N21" s="4">
        <v>13000</v>
      </c>
      <c r="O21" s="4"/>
      <c r="P21" s="11">
        <f t="shared" si="3"/>
        <v>96000</v>
      </c>
    </row>
    <row r="22" spans="1:16" ht="12.75">
      <c r="A22" s="6">
        <v>4029</v>
      </c>
      <c r="B22" s="2" t="s">
        <v>16</v>
      </c>
      <c r="C22" s="3">
        <v>1041503</v>
      </c>
      <c r="D22" s="33">
        <v>10000</v>
      </c>
      <c r="E22" s="3">
        <v>200000</v>
      </c>
      <c r="F22" s="3">
        <v>300704</v>
      </c>
      <c r="G22" s="3">
        <v>466990</v>
      </c>
      <c r="H22" s="3">
        <v>40000</v>
      </c>
      <c r="I22" s="3">
        <v>90000</v>
      </c>
      <c r="J22" s="3">
        <v>50000</v>
      </c>
      <c r="K22" s="4">
        <v>830000</v>
      </c>
      <c r="L22" s="4">
        <v>50000</v>
      </c>
      <c r="M22" s="4">
        <v>41500</v>
      </c>
      <c r="N22" s="2"/>
      <c r="O22" s="4">
        <v>60000</v>
      </c>
      <c r="P22" s="11">
        <f t="shared" si="3"/>
        <v>3180697</v>
      </c>
    </row>
    <row r="23" spans="1:16" ht="12.75">
      <c r="A23" s="6">
        <v>4120</v>
      </c>
      <c r="B23" s="2" t="s">
        <v>17</v>
      </c>
      <c r="C23" s="3"/>
      <c r="D23" s="3"/>
      <c r="E23" s="3"/>
      <c r="F23" s="3"/>
      <c r="G23" s="3"/>
      <c r="H23" s="3"/>
      <c r="I23" s="3"/>
      <c r="J23" s="3"/>
      <c r="K23" s="2"/>
      <c r="L23" s="2"/>
      <c r="M23" s="2"/>
      <c r="N23" s="2"/>
      <c r="O23" s="2"/>
      <c r="P23" s="11"/>
    </row>
    <row r="24" spans="1:16" ht="14.25" customHeight="1">
      <c r="A24" s="6"/>
      <c r="B24" s="5" t="s">
        <v>18</v>
      </c>
      <c r="C24" s="3"/>
      <c r="D24" s="3">
        <f aca="true" t="shared" si="7" ref="D24:M24">SUM(D25:D30)</f>
        <v>690000</v>
      </c>
      <c r="E24" s="3">
        <f t="shared" si="7"/>
        <v>784675</v>
      </c>
      <c r="F24" s="3">
        <f t="shared" si="7"/>
        <v>2713079</v>
      </c>
      <c r="G24" s="3">
        <f t="shared" si="7"/>
        <v>1529412</v>
      </c>
      <c r="H24" s="3">
        <f t="shared" si="7"/>
        <v>1519677</v>
      </c>
      <c r="I24" s="3">
        <f t="shared" si="7"/>
        <v>840641</v>
      </c>
      <c r="J24" s="3">
        <f t="shared" si="7"/>
        <v>2272437</v>
      </c>
      <c r="K24" s="3">
        <f t="shared" si="7"/>
        <v>1144225</v>
      </c>
      <c r="L24" s="3">
        <f t="shared" si="7"/>
        <v>1485446</v>
      </c>
      <c r="M24" s="3">
        <f t="shared" si="7"/>
        <v>939048</v>
      </c>
      <c r="N24" s="3"/>
      <c r="O24" s="3"/>
      <c r="P24" s="11">
        <f t="shared" si="3"/>
        <v>13918640</v>
      </c>
    </row>
    <row r="25" spans="1:16" ht="12.75">
      <c r="A25" s="6">
        <v>4020</v>
      </c>
      <c r="B25" s="2" t="s">
        <v>11</v>
      </c>
      <c r="C25" s="3"/>
      <c r="D25" s="33"/>
      <c r="E25" s="3">
        <v>100000</v>
      </c>
      <c r="F25" s="3">
        <v>300000</v>
      </c>
      <c r="G25" s="3">
        <v>100000</v>
      </c>
      <c r="H25" s="3"/>
      <c r="I25" s="3"/>
      <c r="J25" s="3">
        <v>50000</v>
      </c>
      <c r="K25" s="4">
        <v>25000</v>
      </c>
      <c r="L25" s="4">
        <v>70000</v>
      </c>
      <c r="M25" s="4">
        <v>108000</v>
      </c>
      <c r="N25" s="2"/>
      <c r="O25" s="2"/>
      <c r="P25" s="11">
        <f t="shared" si="3"/>
        <v>753000</v>
      </c>
    </row>
    <row r="26" spans="1:16" ht="12.75">
      <c r="A26" s="6">
        <v>4022</v>
      </c>
      <c r="B26" s="2" t="s">
        <v>12</v>
      </c>
      <c r="C26" s="3"/>
      <c r="D26" s="3">
        <v>440000</v>
      </c>
      <c r="E26" s="3">
        <v>250000</v>
      </c>
      <c r="F26" s="3">
        <v>950000</v>
      </c>
      <c r="G26" s="3">
        <v>930000</v>
      </c>
      <c r="H26" s="3">
        <v>420000</v>
      </c>
      <c r="I26" s="3">
        <v>55000</v>
      </c>
      <c r="J26" s="3">
        <v>450000</v>
      </c>
      <c r="K26" s="4">
        <v>820000</v>
      </c>
      <c r="L26" s="4">
        <v>750000</v>
      </c>
      <c r="M26" s="4">
        <v>480000</v>
      </c>
      <c r="N26" s="2"/>
      <c r="O26" s="2"/>
      <c r="P26" s="11">
        <f t="shared" si="3"/>
        <v>5545000</v>
      </c>
    </row>
    <row r="27" spans="1:16" ht="12.75">
      <c r="A27" s="6">
        <v>4023</v>
      </c>
      <c r="B27" s="2" t="s">
        <v>13</v>
      </c>
      <c r="C27" s="3"/>
      <c r="D27" s="3"/>
      <c r="E27" s="3"/>
      <c r="F27" s="3"/>
      <c r="G27" s="3">
        <v>30000</v>
      </c>
      <c r="H27" s="3"/>
      <c r="I27" s="3"/>
      <c r="J27" s="3"/>
      <c r="K27" s="2"/>
      <c r="L27" s="2"/>
      <c r="M27" s="2"/>
      <c r="N27" s="2"/>
      <c r="O27" s="2"/>
      <c r="P27" s="11">
        <f t="shared" si="3"/>
        <v>30000</v>
      </c>
    </row>
    <row r="28" spans="1:16" ht="12.75">
      <c r="A28" s="6">
        <v>4025</v>
      </c>
      <c r="B28" s="2" t="s">
        <v>14</v>
      </c>
      <c r="C28" s="3"/>
      <c r="D28" s="33">
        <v>200000</v>
      </c>
      <c r="E28" s="3">
        <v>329155</v>
      </c>
      <c r="F28" s="3">
        <v>1100000</v>
      </c>
      <c r="G28" s="3"/>
      <c r="H28" s="3">
        <v>669677</v>
      </c>
      <c r="I28" s="3">
        <v>435641</v>
      </c>
      <c r="J28" s="33">
        <v>463469</v>
      </c>
      <c r="K28" s="4">
        <v>260234</v>
      </c>
      <c r="L28" s="4">
        <v>595446</v>
      </c>
      <c r="M28" s="4">
        <v>351048</v>
      </c>
      <c r="N28" s="2"/>
      <c r="O28" s="2"/>
      <c r="P28" s="11">
        <f t="shared" si="3"/>
        <v>4404670</v>
      </c>
    </row>
    <row r="29" spans="1:16" ht="12.75">
      <c r="A29" s="6">
        <v>4026</v>
      </c>
      <c r="B29" s="2" t="s">
        <v>15</v>
      </c>
      <c r="C29" s="3"/>
      <c r="D29" s="35"/>
      <c r="E29" s="3"/>
      <c r="F29" s="3"/>
      <c r="G29" s="3"/>
      <c r="H29" s="3"/>
      <c r="I29" s="3"/>
      <c r="J29" s="3"/>
      <c r="K29" s="2"/>
      <c r="L29" s="4">
        <v>70000</v>
      </c>
      <c r="M29" s="2"/>
      <c r="N29" s="2"/>
      <c r="O29" s="2"/>
      <c r="P29" s="11">
        <f t="shared" si="3"/>
        <v>70000</v>
      </c>
    </row>
    <row r="30" spans="1:16" ht="12.75">
      <c r="A30" s="6">
        <v>4029</v>
      </c>
      <c r="B30" s="2" t="s">
        <v>16</v>
      </c>
      <c r="C30" s="3"/>
      <c r="D30" s="33">
        <v>50000</v>
      </c>
      <c r="E30" s="3">
        <v>105520</v>
      </c>
      <c r="F30" s="3">
        <v>363079</v>
      </c>
      <c r="G30" s="3">
        <v>469412</v>
      </c>
      <c r="H30" s="3">
        <v>430000</v>
      </c>
      <c r="I30" s="3">
        <v>350000</v>
      </c>
      <c r="J30" s="3">
        <v>1308968</v>
      </c>
      <c r="K30" s="4">
        <v>38991</v>
      </c>
      <c r="L30" s="2"/>
      <c r="M30" s="2"/>
      <c r="N30" s="2"/>
      <c r="O30" s="2"/>
      <c r="P30" s="11">
        <f t="shared" si="3"/>
        <v>3115970</v>
      </c>
    </row>
    <row r="31" spans="1:16" ht="14.25" customHeight="1">
      <c r="A31" s="6"/>
      <c r="B31" s="5" t="s">
        <v>19</v>
      </c>
      <c r="C31" s="3"/>
      <c r="D31" s="3">
        <f>SUM(D32)</f>
        <v>1650000</v>
      </c>
      <c r="E31" s="3"/>
      <c r="F31" s="3">
        <f>SUM(F32:F35)</f>
        <v>3000000</v>
      </c>
      <c r="G31" s="3"/>
      <c r="H31" s="3"/>
      <c r="I31" s="3">
        <f>SUM(I32:I35)</f>
        <v>1091468</v>
      </c>
      <c r="J31" s="3">
        <f>SUM(J32)</f>
        <v>657000</v>
      </c>
      <c r="K31" s="3"/>
      <c r="L31" s="3"/>
      <c r="M31" s="3"/>
      <c r="N31" s="3">
        <f>SUM(N32:N35)</f>
        <v>868639</v>
      </c>
      <c r="O31" s="3"/>
      <c r="P31" s="11">
        <f t="shared" si="3"/>
        <v>7267107</v>
      </c>
    </row>
    <row r="32" spans="1:16" ht="14.25" customHeight="1">
      <c r="A32" s="6">
        <v>4205</v>
      </c>
      <c r="B32" s="28" t="s">
        <v>20</v>
      </c>
      <c r="C32" s="3"/>
      <c r="D32" s="33">
        <v>1650000</v>
      </c>
      <c r="E32" s="3"/>
      <c r="F32" s="3">
        <v>3000000</v>
      </c>
      <c r="G32" s="3"/>
      <c r="H32" s="3"/>
      <c r="I32" s="3">
        <v>1091468</v>
      </c>
      <c r="J32" s="33">
        <v>657000</v>
      </c>
      <c r="K32" s="3"/>
      <c r="L32" s="3"/>
      <c r="M32" s="3"/>
      <c r="N32" s="33">
        <v>868639</v>
      </c>
      <c r="O32" s="3"/>
      <c r="P32" s="11">
        <f>SUM(C32:O32)</f>
        <v>7267107</v>
      </c>
    </row>
    <row r="33" spans="1:26" s="24" customFormat="1" ht="21.75" customHeight="1" thickBot="1">
      <c r="A33" s="38" t="s">
        <v>32</v>
      </c>
      <c r="B33" s="39"/>
      <c r="C33" s="26">
        <v>0</v>
      </c>
      <c r="D33" s="36">
        <f>D5-D15</f>
        <v>-198451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7">
        <v>0</v>
      </c>
      <c r="Q33"/>
      <c r="R33" s="25"/>
      <c r="S33" s="25"/>
      <c r="T33" s="25"/>
      <c r="U33" s="25"/>
      <c r="V33" s="25"/>
      <c r="W33" s="25"/>
      <c r="X33" s="25"/>
      <c r="Y33" s="25"/>
      <c r="Z33" s="25"/>
    </row>
    <row r="34" spans="1:16" ht="12.75">
      <c r="A34" s="20"/>
      <c r="B34" s="21"/>
      <c r="C34" s="22"/>
      <c r="D34" s="22"/>
      <c r="E34" s="21"/>
      <c r="F34" s="22"/>
      <c r="G34" s="22"/>
      <c r="H34" s="22"/>
      <c r="I34" s="22"/>
      <c r="J34" s="22"/>
      <c r="K34" s="21"/>
      <c r="L34" s="21"/>
      <c r="M34" s="21"/>
      <c r="N34" s="22"/>
      <c r="O34" s="21"/>
      <c r="P34" s="23"/>
    </row>
    <row r="35" spans="1:4" ht="12.75">
      <c r="A35" s="31"/>
      <c r="C35" s="1"/>
      <c r="D35" s="1"/>
    </row>
    <row r="36" ht="12.75">
      <c r="C36" s="1"/>
    </row>
    <row r="37" ht="12.75">
      <c r="C37" s="1"/>
    </row>
    <row r="38" ht="12.75">
      <c r="C38" s="1"/>
    </row>
    <row r="41" ht="13.5" thickBot="1"/>
    <row r="42" ht="13.5" thickBot="1">
      <c r="A42" s="37"/>
    </row>
  </sheetData>
  <mergeCells count="1">
    <mergeCell ref="A33:B33"/>
  </mergeCells>
  <printOptions/>
  <pageMargins left="0.92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marjetam</cp:lastModifiedBy>
  <cp:lastPrinted>2005-06-16T08:54:04Z</cp:lastPrinted>
  <dcterms:created xsi:type="dcterms:W3CDTF">1997-01-31T12:20:41Z</dcterms:created>
  <dcterms:modified xsi:type="dcterms:W3CDTF">2005-06-16T13:07:41Z</dcterms:modified>
  <cp:category/>
  <cp:version/>
  <cp:contentType/>
  <cp:contentStatus/>
</cp:coreProperties>
</file>