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firstSheet="5" activeTab="14"/>
  </bookViews>
  <sheets>
    <sheet name="72-74" sheetId="1" r:id="rId1"/>
    <sheet name="List2" sheetId="2" r:id="rId2"/>
    <sheet name="List3" sheetId="3" r:id="rId3"/>
    <sheet name="List4" sheetId="4" r:id="rId4"/>
    <sheet name="vaške skup." sheetId="5" r:id="rId5"/>
    <sheet name="List6" sheetId="6" r:id="rId6"/>
    <sheet name="List7" sheetId="7" r:id="rId7"/>
    <sheet name="List8" sheetId="8" r:id="rId8"/>
    <sheet name="70-74" sheetId="9" r:id="rId9"/>
    <sheet name="List10" sheetId="10" r:id="rId10"/>
    <sheet name="List11" sheetId="11" r:id="rId11"/>
    <sheet name="tabele" sheetId="12" r:id="rId12"/>
    <sheet name="funkc.skup." sheetId="13" r:id="rId13"/>
    <sheet name="KOCEROD" sheetId="14" r:id="rId14"/>
    <sheet name="POJASNILA 2010" sheetId="15" r:id="rId15"/>
  </sheets>
  <definedNames/>
  <calcPr fullCalcOnLoad="1"/>
</workbook>
</file>

<file path=xl/sharedStrings.xml><?xml version="1.0" encoding="utf-8"?>
<sst xmlns="http://schemas.openxmlformats.org/spreadsheetml/2006/main" count="799" uniqueCount="560">
  <si>
    <t>720 Prihodki od prodaje osnovnih sredstev</t>
  </si>
  <si>
    <t>Prihodek</t>
  </si>
  <si>
    <t>Realizacija</t>
  </si>
  <si>
    <t xml:space="preserve">Proračun </t>
  </si>
  <si>
    <t>Opombe</t>
  </si>
  <si>
    <t>722 Prihodki od prodaje zemljišč</t>
  </si>
  <si>
    <t>722100 Prihodki od prodaje zemljišč</t>
  </si>
  <si>
    <t>/</t>
  </si>
  <si>
    <t>74 TRANSFERNI PRIHODKI</t>
  </si>
  <si>
    <t>740 Prejeta sredstva iz državnega proračuna</t>
  </si>
  <si>
    <t>740001 Prejeta sredstva drž.proračuna za investicije</t>
  </si>
  <si>
    <t>741 Prejeta sredstva iz državnega proračuna iz sredstev EU</t>
  </si>
  <si>
    <t>7413000  Sred.proračuna iz EU za kohezijsko politiko</t>
  </si>
  <si>
    <t>1.</t>
  </si>
  <si>
    <t>2.</t>
  </si>
  <si>
    <t>3.</t>
  </si>
  <si>
    <t>4.</t>
  </si>
  <si>
    <t>5.</t>
  </si>
  <si>
    <t>6.</t>
  </si>
  <si>
    <t xml:space="preserve">720001 Prihodki od prodaje stanovan.objektov </t>
  </si>
  <si>
    <t>7.</t>
  </si>
  <si>
    <t>Skupaj</t>
  </si>
  <si>
    <t>Proračun</t>
  </si>
  <si>
    <t>Knjižnica Ksaverja Meška</t>
  </si>
  <si>
    <t>DEPOZITI LETA 2008</t>
  </si>
  <si>
    <t>Datum vezave</t>
  </si>
  <si>
    <t>Št. Pogodbe</t>
  </si>
  <si>
    <t>Rok</t>
  </si>
  <si>
    <t>Znesek</t>
  </si>
  <si>
    <t>Obresti</t>
  </si>
  <si>
    <t>Vračilo</t>
  </si>
  <si>
    <t>1392/08</t>
  </si>
  <si>
    <t>1400/08</t>
  </si>
  <si>
    <t>1399/08</t>
  </si>
  <si>
    <t>4..</t>
  </si>
  <si>
    <t>1834/08</t>
  </si>
  <si>
    <t>pobot</t>
  </si>
  <si>
    <t>pripis</t>
  </si>
  <si>
    <t>1392/80</t>
  </si>
  <si>
    <t>8.</t>
  </si>
  <si>
    <t>2535/08</t>
  </si>
  <si>
    <t>9.</t>
  </si>
  <si>
    <t>10.</t>
  </si>
  <si>
    <t>2911/08</t>
  </si>
  <si>
    <t>11.</t>
  </si>
  <si>
    <t>3662/08</t>
  </si>
  <si>
    <t>12.</t>
  </si>
  <si>
    <t>4109/2008</t>
  </si>
  <si>
    <t>Konto</t>
  </si>
  <si>
    <t>OBČINA MISLINJA</t>
  </si>
  <si>
    <t>ZAVAROVANJE 2008</t>
  </si>
  <si>
    <t>Zgradbe</t>
  </si>
  <si>
    <t>Gradbeni objekt</t>
  </si>
  <si>
    <t>Lokacija</t>
  </si>
  <si>
    <t>Knjigovodska vrednost</t>
  </si>
  <si>
    <t>Sedanja vrednost</t>
  </si>
  <si>
    <t xml:space="preserve">Mrliška veža </t>
  </si>
  <si>
    <t>Završe</t>
  </si>
  <si>
    <t>Uprava</t>
  </si>
  <si>
    <t>Mislinja</t>
  </si>
  <si>
    <t>Avtobusna postaja montažna</t>
  </si>
  <si>
    <t>Gornj Dolič</t>
  </si>
  <si>
    <t>Megalec</t>
  </si>
  <si>
    <t>Igrišče Svečekova jama</t>
  </si>
  <si>
    <t>Vovkarje</t>
  </si>
  <si>
    <t>Dolič</t>
  </si>
  <si>
    <t>Šentilj</t>
  </si>
  <si>
    <t>Stanovanja</t>
  </si>
  <si>
    <t>Komunalna infrastruktura LOPAN</t>
  </si>
  <si>
    <t>Poslovni prostor</t>
  </si>
  <si>
    <t>Šentlenart 30</t>
  </si>
  <si>
    <t>Dvorana LOPAN</t>
  </si>
  <si>
    <t>SKUPAJ</t>
  </si>
  <si>
    <t>Oprema</t>
  </si>
  <si>
    <t>Oprema na kateri ni strojelom.rizik</t>
  </si>
  <si>
    <t>0402 pohištvo</t>
  </si>
  <si>
    <t>04093 druga oprema</t>
  </si>
  <si>
    <t>fotokopirni stroj</t>
  </si>
  <si>
    <t>pomivalni stroj</t>
  </si>
  <si>
    <t>Postavka</t>
  </si>
  <si>
    <t>konto</t>
  </si>
  <si>
    <t>opis</t>
  </si>
  <si>
    <t>Rebalans</t>
  </si>
  <si>
    <t xml:space="preserve">Realizacija </t>
  </si>
  <si>
    <t>januar-oktober</t>
  </si>
  <si>
    <t>plače</t>
  </si>
  <si>
    <t>november</t>
  </si>
  <si>
    <t xml:space="preserve">plače </t>
  </si>
  <si>
    <t>december</t>
  </si>
  <si>
    <t>Plače zaposelnih v občinski upravi</t>
  </si>
  <si>
    <t>Plače in dodatki</t>
  </si>
  <si>
    <t>Regres za letni dopust</t>
  </si>
  <si>
    <t>Povračila (prevoz,prehrana)</t>
  </si>
  <si>
    <t>Sredstva za delovno uspešnost</t>
  </si>
  <si>
    <t>Sredstva za nadurno delo</t>
  </si>
  <si>
    <t>Drugi izdatki zaposlenim</t>
  </si>
  <si>
    <t>Prispevek PIZ</t>
  </si>
  <si>
    <t>Prispevek za zdravstveno zavarov.</t>
  </si>
  <si>
    <t>Prispevek za zaposlovanje</t>
  </si>
  <si>
    <t>Prispevek za starševsko varstvo</t>
  </si>
  <si>
    <t>Premije za dod.pok.zav.</t>
  </si>
  <si>
    <t>davek na izplačane plače</t>
  </si>
  <si>
    <t>Razlika</t>
  </si>
  <si>
    <t>Sredstva za odpravo nesorazmerij</t>
  </si>
  <si>
    <t>DELITEV OSNOVNIH SREDSTEV (GRADBENI OBJEKTI)</t>
  </si>
  <si>
    <t>Zap.št.</t>
  </si>
  <si>
    <t>Inv.štev.</t>
  </si>
  <si>
    <t>Knjigovodska nab.vred.</t>
  </si>
  <si>
    <t>pred prevrednotovanjem</t>
  </si>
  <si>
    <t>po prevrednotovanju</t>
  </si>
  <si>
    <t>Meliška veža</t>
  </si>
  <si>
    <t xml:space="preserve">Upravna zgradba </t>
  </si>
  <si>
    <t>Gornji Dolič</t>
  </si>
  <si>
    <t xml:space="preserve">Igrišče Svečkova jama </t>
  </si>
  <si>
    <t>Mrliška veža</t>
  </si>
  <si>
    <t>Opis</t>
  </si>
  <si>
    <t xml:space="preserve">Plan </t>
  </si>
  <si>
    <t>Pripombe</t>
  </si>
  <si>
    <t>jan.-sept.2009</t>
  </si>
  <si>
    <t>Dohodnina</t>
  </si>
  <si>
    <t>Davki na premoženje</t>
  </si>
  <si>
    <t>Davki na blago in storitve</t>
  </si>
  <si>
    <t>Takse in pristojbine</t>
  </si>
  <si>
    <t>Globe in druge denarne kazni</t>
  </si>
  <si>
    <t>Prihodki od prod.blaga in stor.</t>
  </si>
  <si>
    <t>Drugi nedavčni prihodki</t>
  </si>
  <si>
    <t>Prihodki od prodaje zgradb</t>
  </si>
  <si>
    <t>Prihodki od prodaje stav.zemljišč</t>
  </si>
  <si>
    <t>Transferni prihodki iz držav.pror.</t>
  </si>
  <si>
    <t>Transferni prihodki EU</t>
  </si>
  <si>
    <t>Udelež. na dobičku in  doh.iz premož.</t>
  </si>
  <si>
    <t>glede na realizacijo 2009</t>
  </si>
  <si>
    <t>januar-sept. 2009</t>
  </si>
  <si>
    <t>Proračun 2009</t>
  </si>
  <si>
    <t>januar-sept.2009</t>
  </si>
  <si>
    <t>714 Prispevki in doplačilo občanov za izvajanje investicij</t>
  </si>
  <si>
    <t>714107 Prispevki občanov za investicije - kanalizacija</t>
  </si>
  <si>
    <t>odobrena sredstva za leto 2009</t>
  </si>
  <si>
    <t>sred. drž.prorač.za invest.173.000</t>
  </si>
  <si>
    <t xml:space="preserve">ostali prihodki 5.848 </t>
  </si>
  <si>
    <t>Kocerod-sofinsiranje 483.833</t>
  </si>
  <si>
    <t>komunalni prispevek 18.237 -1,6%</t>
  </si>
  <si>
    <t>za ceste na turističnem območju</t>
  </si>
  <si>
    <t>PLAN PRIHODKOV ZA LETO 2010</t>
  </si>
  <si>
    <t>glede na realizacijo 2009 135.698</t>
  </si>
  <si>
    <t>JKP- sred Am, okolj.dajtve 99.308</t>
  </si>
  <si>
    <t>Center za socialno delo</t>
  </si>
  <si>
    <t>Rdeči križ Slovenj Gradec</t>
  </si>
  <si>
    <t xml:space="preserve">Koroška RRA </t>
  </si>
  <si>
    <t>OŠ Mislinja</t>
  </si>
  <si>
    <t>dejavnost</t>
  </si>
  <si>
    <t>enota Mislinja</t>
  </si>
  <si>
    <t>Nakup knjig</t>
  </si>
  <si>
    <t>2.400 iz dejavnosti</t>
  </si>
  <si>
    <t>sofinanciranje</t>
  </si>
  <si>
    <t>sofin.dejav.</t>
  </si>
  <si>
    <t>Mat.stroški</t>
  </si>
  <si>
    <t>Dodatni program</t>
  </si>
  <si>
    <t>Stroški ogrevanja</t>
  </si>
  <si>
    <t>Stroški vzdrževanja</t>
  </si>
  <si>
    <t>Vzdrževanje igrišč</t>
  </si>
  <si>
    <t>Prireditve, obletnice</t>
  </si>
  <si>
    <t>Program TEMA</t>
  </si>
  <si>
    <t>Zamenjava oken</t>
  </si>
  <si>
    <t>projekt-telovadnica</t>
  </si>
  <si>
    <t>sofin.dejavn.</t>
  </si>
  <si>
    <t>Klančnik Petra</t>
  </si>
  <si>
    <t>Preininger Andreja</t>
  </si>
  <si>
    <t>Skobir Ana</t>
  </si>
  <si>
    <t>Slemenik Bogdan</t>
  </si>
  <si>
    <t>Pogorevc Drago</t>
  </si>
  <si>
    <t>Sovič Silva</t>
  </si>
  <si>
    <t>Bruto plača</t>
  </si>
  <si>
    <t>Minulo delo</t>
  </si>
  <si>
    <t>brez MD</t>
  </si>
  <si>
    <t>bruto</t>
  </si>
  <si>
    <t>Kanovnik Lidija</t>
  </si>
  <si>
    <t>Bruto plača za 174 ur dela</t>
  </si>
  <si>
    <t>Glasbena šola Slovenj Gradec</t>
  </si>
  <si>
    <t>Materialni stroški</t>
  </si>
  <si>
    <t>Tretja OŠ Slovenj Gradec</t>
  </si>
  <si>
    <t>VVZ Slovenj Gradec</t>
  </si>
  <si>
    <t>Transferi posamez.</t>
  </si>
  <si>
    <t>Svetovalic analitik</t>
  </si>
  <si>
    <t>Regres za LD</t>
  </si>
  <si>
    <t>Povračila stroškov</t>
  </si>
  <si>
    <t>Sredstva za del. uspešnost</t>
  </si>
  <si>
    <t>Drugi izdatki zaposl.</t>
  </si>
  <si>
    <t xml:space="preserve">Premija </t>
  </si>
  <si>
    <t>Proračunska</t>
  </si>
  <si>
    <t>postavka</t>
  </si>
  <si>
    <t>Besedilo</t>
  </si>
  <si>
    <t>Plan</t>
  </si>
  <si>
    <t>Gasilska društva Mislinja, Dolič, Dovže</t>
  </si>
  <si>
    <t>07004.</t>
  </si>
  <si>
    <t>07005.</t>
  </si>
  <si>
    <t>07006.</t>
  </si>
  <si>
    <t>07007.</t>
  </si>
  <si>
    <t>Medobčinska gasilska zveza</t>
  </si>
  <si>
    <t>Investicije v gasilka vozila in opremo</t>
  </si>
  <si>
    <t>Gasilska zveza Mislinjske doline</t>
  </si>
  <si>
    <t>Priloga: analitični pregled stroškov</t>
  </si>
  <si>
    <t>POROČILO O PORABI SREDSTEV  ZA POŽARNO VARNOST</t>
  </si>
  <si>
    <t>ZA OBDOBJE JANUAR - SEPTEMBER 2009</t>
  </si>
  <si>
    <t>jubilejna nagrada</t>
  </si>
  <si>
    <t>06017 Sred.zaplač.nesor.</t>
  </si>
  <si>
    <t>Prispevek PIZ           8,85</t>
  </si>
  <si>
    <t>Prispevek za zdr.zav.7,09</t>
  </si>
  <si>
    <t>Prispevek za zaposl. 0,06</t>
  </si>
  <si>
    <t>Prispevek za star.var. 0,1</t>
  </si>
  <si>
    <t>PLAN STROŠKOV DELA ZA LETO 2010</t>
  </si>
  <si>
    <t>Plan 2010</t>
  </si>
  <si>
    <t>Zavarovalna premija</t>
  </si>
  <si>
    <t>dvanajstina</t>
  </si>
  <si>
    <t xml:space="preserve">Izvajanje </t>
  </si>
  <si>
    <t>Dejavnost boln.vrtca</t>
  </si>
  <si>
    <t>večje število učencev</t>
  </si>
  <si>
    <t>Namen</t>
  </si>
  <si>
    <t>Plan 2009</t>
  </si>
  <si>
    <t>Čistilni material in storitve</t>
  </si>
  <si>
    <t>Časopisi,revije,knjige in strokovna literatura</t>
  </si>
  <si>
    <t>Stroški oglaševalških storitev</t>
  </si>
  <si>
    <t>Računalniške storitve</t>
  </si>
  <si>
    <t>izdatki za reprezentanco</t>
  </si>
  <si>
    <t>Stroški revizije</t>
  </si>
  <si>
    <t>Računovodske in knjigovodske storitve</t>
  </si>
  <si>
    <t>Drugi splošni material in storitve</t>
  </si>
  <si>
    <t>Pisarniški material</t>
  </si>
  <si>
    <t>Skupaj 4020</t>
  </si>
  <si>
    <t>13.</t>
  </si>
  <si>
    <t>14.</t>
  </si>
  <si>
    <t>15.</t>
  </si>
  <si>
    <t>16.</t>
  </si>
  <si>
    <t>Elektirčna energija</t>
  </si>
  <si>
    <t>Poraba goriv in stroški ogrevanja</t>
  </si>
  <si>
    <t>Voda in komunalne storitve</t>
  </si>
  <si>
    <t>Odvoz smeti</t>
  </si>
  <si>
    <t>Telefon,teleks,faks,elektronska pošta</t>
  </si>
  <si>
    <t>Poštne in kurirske storitve</t>
  </si>
  <si>
    <t>Skupaj 4022</t>
  </si>
  <si>
    <t>17.</t>
  </si>
  <si>
    <t>18.</t>
  </si>
  <si>
    <t>19.</t>
  </si>
  <si>
    <t>Goriva in maziva za prevozna sredstva</t>
  </si>
  <si>
    <t>Zavarovanje avtomobila</t>
  </si>
  <si>
    <t>Vzdrževanje in popravilo vozil</t>
  </si>
  <si>
    <t>Skupaj 4023</t>
  </si>
  <si>
    <t>Izdatki za službena potovanja</t>
  </si>
  <si>
    <t>Skupaj 4024</t>
  </si>
  <si>
    <t>20.</t>
  </si>
  <si>
    <t>21.</t>
  </si>
  <si>
    <t>22.</t>
  </si>
  <si>
    <t>23.</t>
  </si>
  <si>
    <t>Tekoče vzdrževanje poslovnih prostorov</t>
  </si>
  <si>
    <t>Zavarovalne premije</t>
  </si>
  <si>
    <t>Skupaj 4025</t>
  </si>
  <si>
    <t>24.</t>
  </si>
  <si>
    <t>25.</t>
  </si>
  <si>
    <t>26.</t>
  </si>
  <si>
    <t>27.</t>
  </si>
  <si>
    <t>28.</t>
  </si>
  <si>
    <t>29.</t>
  </si>
  <si>
    <t>30.</t>
  </si>
  <si>
    <t>31.</t>
  </si>
  <si>
    <t>Plačilo za delo preko študentskega servisa</t>
  </si>
  <si>
    <t>Plačila po podjemni pogodbi</t>
  </si>
  <si>
    <t>Izobraževanje zaposlenih</t>
  </si>
  <si>
    <t>Članarine v domačih neprofitnih institucijah</t>
  </si>
  <si>
    <t>Stroški plačilnega prometa</t>
  </si>
  <si>
    <t>Plačilo storitev DURS</t>
  </si>
  <si>
    <t>Drugi operativni odhodki</t>
  </si>
  <si>
    <t>Skupaj 4029</t>
  </si>
  <si>
    <t>Nakup opreme</t>
  </si>
  <si>
    <t>Skupaj 4202</t>
  </si>
  <si>
    <t xml:space="preserve"> </t>
  </si>
  <si>
    <t>odprava plač.</t>
  </si>
  <si>
    <t>nesorazmerij</t>
  </si>
  <si>
    <t>8x692,00</t>
  </si>
  <si>
    <t>Proračun 2010</t>
  </si>
  <si>
    <t>količnik 1,6%</t>
  </si>
  <si>
    <t>PRORAČUN 2010</t>
  </si>
  <si>
    <t>Specialna pedag.</t>
  </si>
  <si>
    <t>Sindikalni zaupnik</t>
  </si>
  <si>
    <t>Društvo srečnih bolnikov</t>
  </si>
  <si>
    <t>Defibrilatorji</t>
  </si>
  <si>
    <t>Center za social.delo</t>
  </si>
  <si>
    <t xml:space="preserve">pomoč na domu </t>
  </si>
  <si>
    <t>cena 15,14 €</t>
  </si>
  <si>
    <t>Društvo invalidov</t>
  </si>
  <si>
    <t>Hišica v Podčetrtku</t>
  </si>
  <si>
    <t xml:space="preserve">13. </t>
  </si>
  <si>
    <t>PGD Mislinja</t>
  </si>
  <si>
    <t>Obnova strehe</t>
  </si>
  <si>
    <t>Ureditev garderob</t>
  </si>
  <si>
    <t xml:space="preserve">za dodatno pomoč študenta </t>
  </si>
  <si>
    <t>Oddelek Dolič</t>
  </si>
  <si>
    <t xml:space="preserve">14. </t>
  </si>
  <si>
    <t xml:space="preserve">LAS MDD </t>
  </si>
  <si>
    <t>Skupni projekti</t>
  </si>
  <si>
    <t>Delovanje LAS MDD</t>
  </si>
  <si>
    <t>(doh.+izravnava) povečano za 1,02</t>
  </si>
  <si>
    <t>STROŠKI VOLITEV 2006, 2007</t>
  </si>
  <si>
    <t xml:space="preserve">Naziv </t>
  </si>
  <si>
    <t>01002 volilna komisija</t>
  </si>
  <si>
    <t xml:space="preserve">plača </t>
  </si>
  <si>
    <t>SIT</t>
  </si>
  <si>
    <t>EUR</t>
  </si>
  <si>
    <t>reprezentanca</t>
  </si>
  <si>
    <t>dnevnice</t>
  </si>
  <si>
    <t>kilometrine</t>
  </si>
  <si>
    <t>stroški seminarjev</t>
  </si>
  <si>
    <t>pogodbeno delo</t>
  </si>
  <si>
    <t>drugi operat.odhodki</t>
  </si>
  <si>
    <t>vol.kom.</t>
  </si>
  <si>
    <t>vol.odbori</t>
  </si>
  <si>
    <t>01004 izvedba obč.vol.</t>
  </si>
  <si>
    <t>tisklarske storitve</t>
  </si>
  <si>
    <t>zloženke,glasovnice,plakati,vabila, liste kandid.</t>
  </si>
  <si>
    <t>oglaševal.stor.</t>
  </si>
  <si>
    <t>drugi mat.in stor.</t>
  </si>
  <si>
    <t>zasloni,skrinjice, pis.mat.</t>
  </si>
  <si>
    <t>najemnine</t>
  </si>
  <si>
    <t>Drugi operat.odhodki</t>
  </si>
  <si>
    <t>vračilo stroškov</t>
  </si>
  <si>
    <t>13.637,57x12</t>
  </si>
  <si>
    <t>163.651-4.979-</t>
  </si>
  <si>
    <t>Stroškovno</t>
  </si>
  <si>
    <t>mesto</t>
  </si>
  <si>
    <t>Tekoče vzdrževanje komunikacijske opreme</t>
  </si>
  <si>
    <t>REKAPITULACIJA</t>
  </si>
  <si>
    <t>4.998-11.300 kor.</t>
  </si>
  <si>
    <t>152.985osnova</t>
  </si>
  <si>
    <t>Širokopasovno omrežje 1.878.818</t>
  </si>
  <si>
    <t>prisp.občanov za kanaliz. 109.839</t>
  </si>
  <si>
    <t>06011</t>
  </si>
  <si>
    <t>06008</t>
  </si>
  <si>
    <t>06016</t>
  </si>
  <si>
    <t>06022</t>
  </si>
  <si>
    <t>06009</t>
  </si>
  <si>
    <t>02001</t>
  </si>
  <si>
    <t>02002</t>
  </si>
  <si>
    <t>06014</t>
  </si>
  <si>
    <t>06</t>
  </si>
  <si>
    <t>16014</t>
  </si>
  <si>
    <t>Rekonsturkcije in adaptacije</t>
  </si>
  <si>
    <t>Indeks</t>
  </si>
  <si>
    <t>ODHODKI PO FUNKCIONALNI KLASIFIKACIJI</t>
  </si>
  <si>
    <t>Naziv</t>
  </si>
  <si>
    <t>A</t>
  </si>
  <si>
    <t>Bilanca odhodkov</t>
  </si>
  <si>
    <t>proračuna 2010</t>
  </si>
  <si>
    <t xml:space="preserve">Osnutek </t>
  </si>
  <si>
    <t>01</t>
  </si>
  <si>
    <t>02</t>
  </si>
  <si>
    <t>03</t>
  </si>
  <si>
    <t>04</t>
  </si>
  <si>
    <t>07</t>
  </si>
  <si>
    <t>08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</si>
  <si>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</si>
  <si>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</si>
  <si>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</si>
  <si>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</si>
  <si>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</si>
  <si>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</si>
  <si>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</si>
  <si>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</si>
  <si>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</si>
  <si>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</si>
  <si>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</si>
  <si>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</si>
  <si>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C</t>
  </si>
  <si>
    <t>Račun financiranja</t>
  </si>
  <si>
    <t>Politični sistem</t>
  </si>
  <si>
    <t>Ekonomska in fiskalna administracija</t>
  </si>
  <si>
    <t>Zunanja politika in mednarodna pomoč</t>
  </si>
  <si>
    <t>Skupne administrativne službe in splošne javne storitve</t>
  </si>
  <si>
    <t>Lokalna samouprava</t>
  </si>
  <si>
    <t>Obramba in ukrepi ob izrednih dogodkih</t>
  </si>
  <si>
    <t>Notranje zadeve in varnost</t>
  </si>
  <si>
    <t>Trg dela in delovni pogoji</t>
  </si>
  <si>
    <t>Kmetijstvo, gozdarstvo in ribištvo</t>
  </si>
  <si>
    <t>Promet, prometna infrastruktura in komunikacije</t>
  </si>
  <si>
    <t>Gospodarstvo</t>
  </si>
  <si>
    <t>Varovanje okolja in naravne dediščine</t>
  </si>
  <si>
    <t>Prostorsko planiranje in stanovanjsko komunalna dejavnost</t>
  </si>
  <si>
    <t>Zdravstveno varstvo</t>
  </si>
  <si>
    <t>Kultura, šport in nevladne organizacije</t>
  </si>
  <si>
    <t>Izobraževanje</t>
  </si>
  <si>
    <t>Socialno varstvo</t>
  </si>
  <si>
    <t>Servisiranje javnega dolga</t>
  </si>
  <si>
    <t>Intervencijski programi in obveznosti</t>
  </si>
  <si>
    <t>Namen - naloga</t>
  </si>
  <si>
    <t>Skupaj:</t>
  </si>
  <si>
    <t>Sofinanciranje programov in prireditev</t>
  </si>
  <si>
    <t>Sejnine članom vaške skupnosti</t>
  </si>
  <si>
    <t>Reprezentanca</t>
  </si>
  <si>
    <t>FINANČNI NAČRT VAŠKIH SKUPNOSTI</t>
  </si>
  <si>
    <r>
      <t xml:space="preserve">Predlagatelj finančnega načrta: </t>
    </r>
    <r>
      <rPr>
        <i/>
        <u val="single"/>
        <sz val="10"/>
        <rFont val="Arial"/>
        <family val="2"/>
      </rPr>
      <t>VAŠKA SKUPNOST DOLIČ</t>
    </r>
  </si>
  <si>
    <r>
      <t xml:space="preserve">Predlagatelj finančnega načrta: </t>
    </r>
    <r>
      <rPr>
        <i/>
        <u val="single"/>
        <sz val="10"/>
        <rFont val="Arial"/>
        <family val="2"/>
      </rPr>
      <t>VAŠKA SKUPNOST ZAVRŠE</t>
    </r>
  </si>
  <si>
    <r>
      <t xml:space="preserve">Predlagatelj finančnega načrta: </t>
    </r>
    <r>
      <rPr>
        <i/>
        <u val="single"/>
        <sz val="10"/>
        <rFont val="Arial"/>
        <family val="2"/>
      </rPr>
      <t>VAŠKA SKUPNOST DOVŽE</t>
    </r>
  </si>
  <si>
    <t>Župan Občine Mislinja</t>
  </si>
  <si>
    <t>Viktor Robnik, univ.dipl.ekon.</t>
  </si>
  <si>
    <t>razen za vaško skupnost Dolič</t>
  </si>
  <si>
    <t xml:space="preserve">Sredstva za delovanje vaških skupnosti v letu 2010 ostanejo na ravni leta 2009, </t>
  </si>
  <si>
    <t>Davčni prihodki</t>
  </si>
  <si>
    <t>Nedavčni prihodki</t>
  </si>
  <si>
    <t>Kapitalski prihodki</t>
  </si>
  <si>
    <t xml:space="preserve">Transferni  prihodki </t>
  </si>
  <si>
    <t>Delež %</t>
  </si>
  <si>
    <t>Tekoči odhodki</t>
  </si>
  <si>
    <t>Tekoči transferi</t>
  </si>
  <si>
    <t>Investicijski odhodki</t>
  </si>
  <si>
    <t>Investicijski transferi</t>
  </si>
  <si>
    <t>MASA PLAČ ZA LETO 2009</t>
  </si>
  <si>
    <t>,</t>
  </si>
  <si>
    <t>sredstva</t>
  </si>
  <si>
    <t>INVESTICIJA KOCEROD</t>
  </si>
  <si>
    <t>DOFA</t>
  </si>
  <si>
    <t>štev.</t>
  </si>
  <si>
    <t>Štev.</t>
  </si>
  <si>
    <t>računa</t>
  </si>
  <si>
    <t>DDV</t>
  </si>
  <si>
    <t>plačila</t>
  </si>
  <si>
    <t>prihodki</t>
  </si>
  <si>
    <t>Lastna</t>
  </si>
  <si>
    <t>SPREMEBE IN DOPOLNITVE OSNUTKA PRORAČUNA ZA LETO 2010</t>
  </si>
  <si>
    <t>Naziv postavke</t>
  </si>
  <si>
    <t>Vrednost osnutka</t>
  </si>
  <si>
    <t>povečanje</t>
  </si>
  <si>
    <t>zmanjšanje</t>
  </si>
  <si>
    <t>nova vrednost</t>
  </si>
  <si>
    <t>Razlogi za</t>
  </si>
  <si>
    <t>spremembo</t>
  </si>
  <si>
    <t>PRIHODKI</t>
  </si>
  <si>
    <t>Obvestilo Ministrstva za finance številka 4101-9/2007/</t>
  </si>
  <si>
    <t>83 o izračunu primerne porabe občin, dohodnine in</t>
  </si>
  <si>
    <t>finančne izravnave</t>
  </si>
  <si>
    <t>7401</t>
  </si>
  <si>
    <t>Prejeta sredstva iz občin.prorač.</t>
  </si>
  <si>
    <t>Sredstva so zmanjšana za 10% zadržanih sredstev</t>
  </si>
  <si>
    <t>ODHODKI</t>
  </si>
  <si>
    <t>18011</t>
  </si>
  <si>
    <t xml:space="preserve">Investicijsko vzdržavanje </t>
  </si>
  <si>
    <t>kulturnega doma Šentilj</t>
  </si>
  <si>
    <t>15001</t>
  </si>
  <si>
    <t>Gradnja odlagališča KOCEROD</t>
  </si>
  <si>
    <t>4204</t>
  </si>
  <si>
    <t>Novogradnje, rekonstrukcije</t>
  </si>
  <si>
    <t>Odhodek je zmanjšan za 10% zadržanih sredstev</t>
  </si>
  <si>
    <t>Nakup strojne in računaln.opreme</t>
  </si>
  <si>
    <t xml:space="preserve">Dodatno smo planirali zamenjavo dotrajanih in </t>
  </si>
  <si>
    <t>neekonomičnih svetil v višini 3.000 evrov.</t>
  </si>
  <si>
    <t>Načrtujemo zamenjavo centralne peči</t>
  </si>
  <si>
    <t>in povečan za predviden odkup zemljišč, geodetskih in</t>
  </si>
  <si>
    <t>drugih storitev.</t>
  </si>
  <si>
    <t>4202</t>
  </si>
  <si>
    <t>18037</t>
  </si>
  <si>
    <t>Sanacija akustike dvor. Lopan</t>
  </si>
  <si>
    <t>Rekonstrukcije in adaptacije</t>
  </si>
  <si>
    <t>Postavka je bila v osnutku ocenjena in jo je potrebno</t>
  </si>
  <si>
    <t>povečati glede na projektno rešitev in popis del, ki smo</t>
  </si>
  <si>
    <t>ga prejeli naknadno.</t>
  </si>
  <si>
    <t>13001</t>
  </si>
  <si>
    <t>Tekoče vzdrževanje lokal.cest</t>
  </si>
  <si>
    <t>4025</t>
  </si>
  <si>
    <t>Tekoče vzdrževanje drugih obj.</t>
  </si>
  <si>
    <t xml:space="preserve">Usad na cesti Mislinja-Piršev dom je bil saniran v letu </t>
  </si>
  <si>
    <t>potrebno zagotoviti dodatnih 4.000 evrov.</t>
  </si>
  <si>
    <t>13029</t>
  </si>
  <si>
    <t>Projekt "Širokopasovno omrežje"</t>
  </si>
  <si>
    <t>Novogradnje</t>
  </si>
  <si>
    <t xml:space="preserve">Stroški za objekte za lokacijske postaje v Mislinji, </t>
  </si>
  <si>
    <t>15005</t>
  </si>
  <si>
    <t>Gradnja in vzdrž.kanaliz. in ČN</t>
  </si>
  <si>
    <t>Dodatno smo upoštevali stroške obratovanje čistilne</t>
  </si>
  <si>
    <t>naprave do uveljavitve plačila čiščenja odplak pri</t>
  </si>
  <si>
    <t>16007</t>
  </si>
  <si>
    <t>Vzdrževanje pokopališča Dolič</t>
  </si>
  <si>
    <t>Tekoče vzdrževanje drugih objektov</t>
  </si>
  <si>
    <t>pokopališču je potrebno dodatno zagotoviti 3.200 evrov.</t>
  </si>
  <si>
    <t>19031</t>
  </si>
  <si>
    <t>Izdelava projektne dokumentacije</t>
  </si>
  <si>
    <t>za prizidek OŠ Mislinja</t>
  </si>
  <si>
    <t>4208</t>
  </si>
  <si>
    <t>Študije, proj.dokumentacija</t>
  </si>
  <si>
    <t>Predvidena nova telovadnica bo povezana s šolo</t>
  </si>
  <si>
    <t xml:space="preserve">preko hodnika. Načrtovan je prizidek, za katerega je </t>
  </si>
  <si>
    <t>potrebno izdelati projektno dokumentacijo. Strošek</t>
  </si>
  <si>
    <t>je predviden v višini 16.000 evrov.</t>
  </si>
  <si>
    <t>19027</t>
  </si>
  <si>
    <t xml:space="preserve">Izdelava projekta in obnova </t>
  </si>
  <si>
    <t>telovadnice Mislinja</t>
  </si>
  <si>
    <t>(zemeljska dela, dovoz) za novo telovadnico v</t>
  </si>
  <si>
    <t>višini 10.000 evrov.</t>
  </si>
  <si>
    <t>19033</t>
  </si>
  <si>
    <t>Nabava opreme za Vrtec Mislinja</t>
  </si>
  <si>
    <t>Sredstva so predvidena za nakup računalnika in</t>
  </si>
  <si>
    <t>dotrajanih igral na otroškem igrišču v Mislinji</t>
  </si>
  <si>
    <t>14012</t>
  </si>
  <si>
    <t>Financiranje promocijskih materialov</t>
  </si>
  <si>
    <t>4029</t>
  </si>
  <si>
    <t>Drugi operativni stroški</t>
  </si>
  <si>
    <t>13022</t>
  </si>
  <si>
    <t>Posodobitev ceste Pizman-Šibanc</t>
  </si>
  <si>
    <t>Novogradnje, rekonstrukc.,adaptac.</t>
  </si>
  <si>
    <t xml:space="preserve">Dodatni stroški za elaborat varnosti pri delu, </t>
  </si>
  <si>
    <t>koordinacije varnosti pri delu in stroški geodetske</t>
  </si>
  <si>
    <t>zakoličbe.</t>
  </si>
  <si>
    <t>19015</t>
  </si>
  <si>
    <t>Gimnazija Ravne (mladi raziskov.)</t>
  </si>
  <si>
    <t>4120</t>
  </si>
  <si>
    <t>Davki od premoženja</t>
  </si>
  <si>
    <t>turistična taksa</t>
  </si>
  <si>
    <t>Pristojbina za vzdrž.goz.cest</t>
  </si>
  <si>
    <t>Taksa za obrem.okolja zaradi odpadkov</t>
  </si>
  <si>
    <t>JK podjetje taksa za obrm.voda</t>
  </si>
  <si>
    <t>Udelež.na dobičku in doh. iz premož.</t>
  </si>
  <si>
    <t>Davek od iger na srečo</t>
  </si>
  <si>
    <t>najmemn.kmet.zelj.</t>
  </si>
  <si>
    <t>najemnine stanovanj</t>
  </si>
  <si>
    <t>druge najemnine</t>
  </si>
  <si>
    <t>podeljene koncesije</t>
  </si>
  <si>
    <t>koncesije za vod.pravico</t>
  </si>
  <si>
    <t>Obresti od sred.na vpogled</t>
  </si>
  <si>
    <t>Obresti za vezana sredstva</t>
  </si>
  <si>
    <t>od tega 99.308 JKP-AM in okol.daj.</t>
  </si>
  <si>
    <t>sredstva amortizacije</t>
  </si>
  <si>
    <t>okoljske dajtve - odpadki</t>
  </si>
  <si>
    <t>obveznost za neg.rezultat, za stavbo</t>
  </si>
  <si>
    <t>plan Komunala 2010</t>
  </si>
  <si>
    <t>11002</t>
  </si>
  <si>
    <t>Sofinanc.na področju kmetijstva</t>
  </si>
  <si>
    <t>Tekoči transferi neprof.organizacijam</t>
  </si>
  <si>
    <t>preglednosti na posebno postavko 11010.</t>
  </si>
  <si>
    <t>11010</t>
  </si>
  <si>
    <t>Planirane odhodke za LAS MDD smo prenesli zaradi</t>
  </si>
  <si>
    <t xml:space="preserve">Sofinanciranje LAS MDD - </t>
  </si>
  <si>
    <t>zadruga za razvoj podeželja</t>
  </si>
  <si>
    <t>Pri izvajanju pogodbe za skupne projekte LAS se je</t>
  </si>
  <si>
    <t>en obrok prenesel v naslednje leto, zato se sredstva</t>
  </si>
  <si>
    <t>za plačilo obroka povečajo za 2.239 evrov.</t>
  </si>
  <si>
    <t xml:space="preserve">2009. Za ureditev odvodnavanja in zaščito brežine pa je </t>
  </si>
  <si>
    <t>Doliču in Dovžah so ocenjeni na dodatnih 10.000 evrov.</t>
  </si>
  <si>
    <t>uporabnikih v višini 20.000 evrov.</t>
  </si>
  <si>
    <t>Za realizacijo programa nujnih vzdrževalnih del na</t>
  </si>
  <si>
    <t xml:space="preserve">Postavka je bila pri pripravi osnutka proračuna </t>
  </si>
  <si>
    <t xml:space="preserve">pomotoma izpuščena. </t>
  </si>
  <si>
    <t>V letu 2010 načrtujemo izvedbo pripravljalnih del</t>
  </si>
  <si>
    <t xml:space="preserve">Predviden znesek predstavlja sodelovanje pri oddaji </t>
  </si>
  <si>
    <t>Slovenski vodni krog reka Mislinja.</t>
  </si>
  <si>
    <t>Zadržana sredstva</t>
  </si>
  <si>
    <t>Kohezija</t>
  </si>
  <si>
    <t>MOP</t>
  </si>
  <si>
    <t>Kompenzacija</t>
  </si>
  <si>
    <t>Sofinanciranje</t>
  </si>
  <si>
    <t>razlika</t>
  </si>
  <si>
    <t>4310</t>
  </si>
  <si>
    <t>Investicijski tranfer</t>
  </si>
  <si>
    <t>Tekoči tranferji</t>
  </si>
  <si>
    <t>Sredstva so namenjena za pokrivanje tekočih stroškov.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</si>
</sst>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€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7" tint="-0.2499700039625167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0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49" fontId="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/>
    </xf>
    <xf numFmtId="49" fontId="0" fillId="19" borderId="10" xfId="0" applyNumberFormat="1" applyFill="1" applyBorder="1" applyAlignment="1">
      <alignment/>
    </xf>
    <xf numFmtId="0" fontId="52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9" fillId="5" borderId="10" xfId="0" applyNumberFormat="1" applyFont="1" applyFill="1" applyBorder="1" applyAlignment="1">
      <alignment/>
    </xf>
    <xf numFmtId="0" fontId="9" fillId="5" borderId="10" xfId="0" applyFont="1" applyFill="1" applyBorder="1" applyAlignment="1">
      <alignment/>
    </xf>
    <xf numFmtId="3" fontId="1" fillId="5" borderId="10" xfId="0" applyNumberFormat="1" applyFont="1" applyFill="1" applyBorder="1" applyAlignment="1">
      <alignment/>
    </xf>
    <xf numFmtId="49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3" fontId="0" fillId="5" borderId="10" xfId="0" applyNumberFormat="1" applyFill="1" applyBorder="1" applyAlignment="1">
      <alignment/>
    </xf>
    <xf numFmtId="49" fontId="0" fillId="5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49" fontId="0" fillId="5" borderId="10" xfId="0" applyNumberFormat="1" applyFill="1" applyBorder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54" fillId="0" borderId="31" xfId="0" applyNumberFormat="1" applyFont="1" applyBorder="1" applyAlignment="1">
      <alignment/>
    </xf>
    <xf numFmtId="4" fontId="55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1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5" width="9.140625" style="8" customWidth="1"/>
    <col min="6" max="6" width="9.8515625" style="8" customWidth="1"/>
    <col min="7" max="7" width="13.28125" style="8" bestFit="1" customWidth="1"/>
    <col min="8" max="8" width="9.140625" style="8" hidden="1" customWidth="1"/>
    <col min="9" max="9" width="17.421875" style="8" bestFit="1" customWidth="1"/>
    <col min="10" max="10" width="12.421875" style="8" customWidth="1"/>
    <col min="11" max="11" width="27.140625" style="8" customWidth="1"/>
    <col min="12" max="16384" width="9.140625" style="8" customWidth="1"/>
  </cols>
  <sheetData>
    <row r="3" ht="15">
      <c r="B3" s="7" t="s">
        <v>0</v>
      </c>
    </row>
    <row r="4" ht="15">
      <c r="B4" s="7" t="s">
        <v>5</v>
      </c>
    </row>
    <row r="5" ht="14.25" thickBot="1"/>
    <row r="6" spans="2:11" s="22" customFormat="1" ht="15">
      <c r="B6" s="132" t="s">
        <v>1</v>
      </c>
      <c r="C6" s="133"/>
      <c r="D6" s="133"/>
      <c r="E6" s="133"/>
      <c r="F6" s="134"/>
      <c r="G6" s="20" t="s">
        <v>133</v>
      </c>
      <c r="H6" s="20"/>
      <c r="I6" s="20" t="s">
        <v>2</v>
      </c>
      <c r="J6" s="20" t="s">
        <v>3</v>
      </c>
      <c r="K6" s="20" t="s">
        <v>4</v>
      </c>
    </row>
    <row r="7" spans="2:11" s="22" customFormat="1" ht="15.75" thickBot="1">
      <c r="B7" s="135"/>
      <c r="C7" s="136"/>
      <c r="D7" s="136"/>
      <c r="E7" s="136"/>
      <c r="F7" s="137"/>
      <c r="G7" s="21"/>
      <c r="H7" s="21"/>
      <c r="I7" s="21" t="s">
        <v>132</v>
      </c>
      <c r="J7" s="21">
        <v>1010</v>
      </c>
      <c r="K7" s="21"/>
    </row>
    <row r="8" spans="2:11" ht="13.5">
      <c r="B8" s="129" t="s">
        <v>19</v>
      </c>
      <c r="C8" s="130"/>
      <c r="D8" s="130"/>
      <c r="E8" s="130"/>
      <c r="F8" s="131"/>
      <c r="G8" s="10">
        <v>0</v>
      </c>
      <c r="H8" s="9"/>
      <c r="I8" s="10">
        <v>475</v>
      </c>
      <c r="J8" s="11"/>
      <c r="K8" s="12"/>
    </row>
    <row r="9" spans="2:11" ht="13.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2:11" ht="13.5">
      <c r="B10" s="13"/>
      <c r="C10" s="14"/>
      <c r="D10" s="14"/>
      <c r="E10" s="14"/>
      <c r="F10" s="14"/>
      <c r="G10" s="14"/>
      <c r="H10" s="14"/>
      <c r="I10" s="14"/>
      <c r="J10" s="14"/>
      <c r="K10" s="15"/>
    </row>
    <row r="11" spans="2:11" ht="14.25" thickBot="1">
      <c r="B11" s="138" t="s">
        <v>6</v>
      </c>
      <c r="C11" s="139"/>
      <c r="D11" s="139"/>
      <c r="E11" s="139"/>
      <c r="F11" s="140"/>
      <c r="G11" s="17">
        <v>98940</v>
      </c>
      <c r="H11" s="16"/>
      <c r="I11" s="18" t="s">
        <v>7</v>
      </c>
      <c r="J11" s="16"/>
      <c r="K11" s="19"/>
    </row>
    <row r="12" ht="11.25" customHeight="1"/>
    <row r="13" ht="15">
      <c r="B13" s="7" t="s">
        <v>8</v>
      </c>
    </row>
    <row r="14" ht="15">
      <c r="B14" s="7" t="s">
        <v>9</v>
      </c>
    </row>
    <row r="15" ht="15">
      <c r="B15" s="7" t="s">
        <v>11</v>
      </c>
    </row>
    <row r="16" ht="14.25" thickBot="1"/>
    <row r="17" spans="2:11" s="24" customFormat="1" ht="15">
      <c r="B17" s="132" t="s">
        <v>1</v>
      </c>
      <c r="C17" s="133"/>
      <c r="D17" s="133"/>
      <c r="E17" s="133"/>
      <c r="F17" s="134"/>
      <c r="G17" s="20" t="s">
        <v>133</v>
      </c>
      <c r="H17" s="20"/>
      <c r="I17" s="20" t="s">
        <v>2</v>
      </c>
      <c r="J17" s="20" t="s">
        <v>3</v>
      </c>
      <c r="K17" s="20" t="s">
        <v>4</v>
      </c>
    </row>
    <row r="18" spans="2:11" s="24" customFormat="1" ht="15.75" thickBot="1">
      <c r="B18" s="135"/>
      <c r="C18" s="136"/>
      <c r="D18" s="136"/>
      <c r="E18" s="136"/>
      <c r="F18" s="137"/>
      <c r="G18" s="21"/>
      <c r="H18" s="21"/>
      <c r="I18" s="21" t="s">
        <v>134</v>
      </c>
      <c r="J18" s="21">
        <v>2010</v>
      </c>
      <c r="K18" s="21"/>
    </row>
    <row r="19" spans="2:11" ht="13.5">
      <c r="B19" s="129" t="s">
        <v>10</v>
      </c>
      <c r="C19" s="130"/>
      <c r="D19" s="130"/>
      <c r="E19" s="130"/>
      <c r="F19" s="131"/>
      <c r="G19" s="23">
        <v>717160</v>
      </c>
      <c r="H19" s="14"/>
      <c r="I19" s="23">
        <v>203596</v>
      </c>
      <c r="J19" s="14"/>
      <c r="K19" s="15"/>
    </row>
    <row r="20" spans="2:11" ht="13.5">
      <c r="B20" s="13"/>
      <c r="C20" s="14"/>
      <c r="D20" s="14"/>
      <c r="E20" s="14"/>
      <c r="F20" s="14"/>
      <c r="G20" s="23"/>
      <c r="H20" s="14"/>
      <c r="I20" s="23"/>
      <c r="J20" s="14"/>
      <c r="K20" s="15"/>
    </row>
    <row r="21" spans="2:11" ht="13.5">
      <c r="B21" s="13"/>
      <c r="C21" s="14"/>
      <c r="D21" s="14"/>
      <c r="E21" s="14"/>
      <c r="F21" s="14"/>
      <c r="G21" s="14"/>
      <c r="H21" s="14"/>
      <c r="I21" s="14"/>
      <c r="J21" s="14"/>
      <c r="K21" s="15"/>
    </row>
    <row r="22" spans="2:11" ht="14.25" thickBot="1">
      <c r="B22" s="138" t="s">
        <v>12</v>
      </c>
      <c r="C22" s="139"/>
      <c r="D22" s="139"/>
      <c r="E22" s="139"/>
      <c r="F22" s="140"/>
      <c r="G22" s="17">
        <v>180564</v>
      </c>
      <c r="H22" s="16"/>
      <c r="I22" s="17">
        <v>0</v>
      </c>
      <c r="J22" s="16"/>
      <c r="K22" s="19"/>
    </row>
    <row r="25" s="7" customFormat="1" ht="15">
      <c r="B25" s="7" t="s">
        <v>135</v>
      </c>
    </row>
    <row r="26" ht="14.25" thickBot="1"/>
    <row r="27" spans="2:11" ht="15">
      <c r="B27" s="132" t="s">
        <v>1</v>
      </c>
      <c r="C27" s="133"/>
      <c r="D27" s="133"/>
      <c r="E27" s="133"/>
      <c r="F27" s="134"/>
      <c r="G27" s="20" t="s">
        <v>133</v>
      </c>
      <c r="H27" s="20"/>
      <c r="I27" s="20" t="s">
        <v>2</v>
      </c>
      <c r="J27" s="20" t="s">
        <v>3</v>
      </c>
      <c r="K27" s="20" t="s">
        <v>4</v>
      </c>
    </row>
    <row r="28" spans="2:11" ht="15.75" thickBot="1">
      <c r="B28" s="135"/>
      <c r="C28" s="136"/>
      <c r="D28" s="136"/>
      <c r="E28" s="136"/>
      <c r="F28" s="137"/>
      <c r="G28" s="21"/>
      <c r="H28" s="21"/>
      <c r="I28" s="21" t="s">
        <v>132</v>
      </c>
      <c r="J28" s="21">
        <v>1010</v>
      </c>
      <c r="K28" s="21"/>
    </row>
    <row r="29" spans="2:11" ht="13.5">
      <c r="B29" s="129" t="s">
        <v>136</v>
      </c>
      <c r="C29" s="130"/>
      <c r="D29" s="130"/>
      <c r="E29" s="130"/>
      <c r="F29" s="131"/>
      <c r="G29" s="10">
        <v>222393</v>
      </c>
      <c r="H29" s="9"/>
      <c r="I29" s="10">
        <v>8975</v>
      </c>
      <c r="J29" s="11"/>
      <c r="K29" s="12"/>
    </row>
    <row r="30" spans="2:11" ht="13.5">
      <c r="B30" s="13"/>
      <c r="C30" s="14"/>
      <c r="D30" s="14"/>
      <c r="E30" s="14"/>
      <c r="F30" s="14"/>
      <c r="G30" s="14"/>
      <c r="H30" s="14"/>
      <c r="I30" s="14"/>
      <c r="J30" s="14"/>
      <c r="K30" s="15"/>
    </row>
    <row r="31" spans="2:11" ht="14.25" thickBot="1">
      <c r="B31" s="138"/>
      <c r="C31" s="139"/>
      <c r="D31" s="139"/>
      <c r="E31" s="139"/>
      <c r="F31" s="140"/>
      <c r="G31" s="17"/>
      <c r="H31" s="16"/>
      <c r="I31" s="18"/>
      <c r="J31" s="16"/>
      <c r="K31" s="19"/>
    </row>
  </sheetData>
  <sheetProtection/>
  <mergeCells count="12">
    <mergeCell ref="B29:F29"/>
    <mergeCell ref="B31:F31"/>
    <mergeCell ref="B17:F17"/>
    <mergeCell ref="B18:F18"/>
    <mergeCell ref="B19:F19"/>
    <mergeCell ref="B22:F22"/>
    <mergeCell ref="B8:F8"/>
    <mergeCell ref="B6:F6"/>
    <mergeCell ref="B7:F7"/>
    <mergeCell ref="B11:F11"/>
    <mergeCell ref="B27:F27"/>
    <mergeCell ref="B28:F2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5.57421875" style="3" customWidth="1"/>
    <col min="2" max="2" width="22.57421875" style="0" customWidth="1"/>
    <col min="3" max="3" width="13.140625" style="0" bestFit="1" customWidth="1"/>
    <col min="4" max="4" width="10.140625" style="0" bestFit="1" customWidth="1"/>
    <col min="5" max="5" width="15.00390625" style="0" bestFit="1" customWidth="1"/>
    <col min="6" max="6" width="13.8515625" style="0" bestFit="1" customWidth="1"/>
  </cols>
  <sheetData>
    <row r="3" spans="1:2" s="1" customFormat="1" ht="12.75">
      <c r="A3" s="25"/>
      <c r="B3" s="1" t="s">
        <v>210</v>
      </c>
    </row>
    <row r="6" spans="1:6" s="1" customFormat="1" ht="12.75">
      <c r="A6" s="39"/>
      <c r="B6" s="29"/>
      <c r="C6" s="29" t="s">
        <v>172</v>
      </c>
      <c r="D6" s="29" t="s">
        <v>173</v>
      </c>
      <c r="E6" s="29"/>
      <c r="F6" s="29" t="s">
        <v>275</v>
      </c>
    </row>
    <row r="7" spans="1:6" s="1" customFormat="1" ht="12.75">
      <c r="A7" s="39"/>
      <c r="B7" s="29"/>
      <c r="C7" s="29" t="s">
        <v>174</v>
      </c>
      <c r="D7" s="29" t="s">
        <v>175</v>
      </c>
      <c r="E7" s="39" t="s">
        <v>21</v>
      </c>
      <c r="F7" s="29" t="s">
        <v>276</v>
      </c>
    </row>
    <row r="8" spans="1:6" ht="12.75">
      <c r="A8" s="40" t="s">
        <v>13</v>
      </c>
      <c r="B8" s="6" t="s">
        <v>166</v>
      </c>
      <c r="C8" s="26">
        <v>1015.97</v>
      </c>
      <c r="D8" s="26">
        <v>33.52</v>
      </c>
      <c r="E8" s="26">
        <f aca="true" t="shared" si="0" ref="E8:E15">SUM(C8:D8)</f>
        <v>1049.49</v>
      </c>
      <c r="F8" s="26">
        <v>59.7</v>
      </c>
    </row>
    <row r="9" spans="1:6" ht="12.75">
      <c r="A9" s="40" t="s">
        <v>14</v>
      </c>
      <c r="B9" s="6" t="s">
        <v>167</v>
      </c>
      <c r="C9" s="26">
        <v>883.85</v>
      </c>
      <c r="D9" s="26">
        <v>8.75</v>
      </c>
      <c r="E9" s="26">
        <f t="shared" si="0"/>
        <v>892.6</v>
      </c>
      <c r="F9" s="26">
        <v>69.42</v>
      </c>
    </row>
    <row r="10" spans="1:6" ht="12.75">
      <c r="A10" s="40" t="s">
        <v>15</v>
      </c>
      <c r="B10" s="6" t="s">
        <v>168</v>
      </c>
      <c r="C10" s="26">
        <v>2729.68</v>
      </c>
      <c r="D10" s="26">
        <v>295.62</v>
      </c>
      <c r="E10" s="26">
        <f t="shared" si="0"/>
        <v>3025.2999999999997</v>
      </c>
      <c r="F10" s="26">
        <v>0</v>
      </c>
    </row>
    <row r="11" spans="1:6" ht="12.75">
      <c r="A11" s="40" t="s">
        <v>16</v>
      </c>
      <c r="B11" s="6" t="s">
        <v>169</v>
      </c>
      <c r="C11" s="26">
        <v>1419.86</v>
      </c>
      <c r="D11" s="26">
        <v>89.02</v>
      </c>
      <c r="E11" s="26">
        <f t="shared" si="0"/>
        <v>1508.8799999999999</v>
      </c>
      <c r="F11" s="26">
        <v>111.16</v>
      </c>
    </row>
    <row r="12" spans="1:6" ht="12.75">
      <c r="A12" s="40" t="s">
        <v>17</v>
      </c>
      <c r="B12" s="6" t="s">
        <v>170</v>
      </c>
      <c r="C12" s="26">
        <v>2096.91</v>
      </c>
      <c r="D12" s="26">
        <v>207.59</v>
      </c>
      <c r="E12" s="26">
        <f t="shared" si="0"/>
        <v>2304.5</v>
      </c>
      <c r="F12" s="26">
        <v>82.21</v>
      </c>
    </row>
    <row r="13" spans="1:6" ht="12.75">
      <c r="A13" s="40" t="s">
        <v>18</v>
      </c>
      <c r="B13" s="6" t="s">
        <v>171</v>
      </c>
      <c r="C13" s="26">
        <v>1419.86</v>
      </c>
      <c r="D13" s="26">
        <v>117.13</v>
      </c>
      <c r="E13" s="26">
        <f t="shared" si="0"/>
        <v>1536.9899999999998</v>
      </c>
      <c r="F13" s="26">
        <v>111.16</v>
      </c>
    </row>
    <row r="14" spans="1:6" ht="12.75">
      <c r="A14" s="40" t="s">
        <v>20</v>
      </c>
      <c r="B14" s="6" t="s">
        <v>176</v>
      </c>
      <c r="C14" s="26">
        <v>1827.58</v>
      </c>
      <c r="D14" s="26">
        <v>72.37</v>
      </c>
      <c r="E14" s="26">
        <f t="shared" si="0"/>
        <v>1899.9499999999998</v>
      </c>
      <c r="F14" s="26">
        <v>100</v>
      </c>
    </row>
    <row r="15" spans="1:6" ht="12.75">
      <c r="A15" s="40" t="s">
        <v>39</v>
      </c>
      <c r="B15" s="6" t="s">
        <v>183</v>
      </c>
      <c r="C15" s="26">
        <v>1419.86</v>
      </c>
      <c r="D15" s="26"/>
      <c r="E15" s="26">
        <f t="shared" si="0"/>
        <v>1419.86</v>
      </c>
      <c r="F15" s="26">
        <v>100</v>
      </c>
    </row>
    <row r="16" spans="1:7" s="1" customFormat="1" ht="12.75">
      <c r="A16" s="39"/>
      <c r="B16" s="29" t="s">
        <v>21</v>
      </c>
      <c r="C16" s="31">
        <f>SUM(C8:C15)</f>
        <v>12813.57</v>
      </c>
      <c r="D16" s="31">
        <f>SUM(D8:D14)</f>
        <v>824</v>
      </c>
      <c r="E16" s="31">
        <f>SUM(E8:E15)</f>
        <v>13637.57</v>
      </c>
      <c r="F16" s="31">
        <f>SUM(F8:F15)</f>
        <v>633.65</v>
      </c>
      <c r="G16" s="1" t="s">
        <v>324</v>
      </c>
    </row>
    <row r="17" spans="3:7" ht="12.75">
      <c r="C17" s="5"/>
      <c r="D17" s="5"/>
      <c r="G17" s="58">
        <v>163651</v>
      </c>
    </row>
    <row r="18" spans="2:4" ht="12.75">
      <c r="B18" s="4" t="s">
        <v>177</v>
      </c>
      <c r="C18" s="5"/>
      <c r="D18" s="5"/>
    </row>
    <row r="19" spans="1:6" ht="12.75">
      <c r="A19" s="40"/>
      <c r="B19" s="6"/>
      <c r="C19" s="56" t="s">
        <v>133</v>
      </c>
      <c r="D19" s="56" t="s">
        <v>211</v>
      </c>
      <c r="E19" s="6"/>
      <c r="F19" s="6"/>
    </row>
    <row r="20" spans="1:6" ht="12.75">
      <c r="A20" s="40">
        <v>4000</v>
      </c>
      <c r="B20" s="6" t="s">
        <v>90</v>
      </c>
      <c r="C20" s="26">
        <v>138864</v>
      </c>
      <c r="D20" s="26">
        <v>142374</v>
      </c>
      <c r="E20" s="38" t="s">
        <v>325</v>
      </c>
      <c r="F20" s="38" t="s">
        <v>330</v>
      </c>
    </row>
    <row r="21" spans="1:6" ht="12.75">
      <c r="A21" s="40">
        <v>4001</v>
      </c>
      <c r="B21" s="38" t="s">
        <v>184</v>
      </c>
      <c r="C21" s="26">
        <v>4839</v>
      </c>
      <c r="D21" s="26">
        <v>5536</v>
      </c>
      <c r="E21" s="38" t="s">
        <v>277</v>
      </c>
      <c r="F21" s="6"/>
    </row>
    <row r="22" spans="1:6" ht="12.75">
      <c r="A22" s="40">
        <v>4002</v>
      </c>
      <c r="B22" s="38" t="s">
        <v>185</v>
      </c>
      <c r="C22" s="26">
        <v>16034</v>
      </c>
      <c r="D22" s="26">
        <v>11993</v>
      </c>
      <c r="E22" s="6"/>
      <c r="F22" s="6"/>
    </row>
    <row r="23" spans="1:6" ht="12.75">
      <c r="A23" s="40">
        <v>4003</v>
      </c>
      <c r="B23" s="38" t="s">
        <v>186</v>
      </c>
      <c r="C23" s="26">
        <v>4979</v>
      </c>
      <c r="D23" s="26">
        <v>4979</v>
      </c>
      <c r="E23" s="6"/>
      <c r="F23" s="6"/>
    </row>
    <row r="24" spans="1:6" ht="12.75">
      <c r="A24" s="40">
        <v>4004</v>
      </c>
      <c r="B24" s="38" t="s">
        <v>94</v>
      </c>
      <c r="C24" s="26">
        <v>4988</v>
      </c>
      <c r="D24" s="26">
        <v>4998</v>
      </c>
      <c r="E24" s="6"/>
      <c r="F24" s="6"/>
    </row>
    <row r="25" spans="1:6" ht="12.75">
      <c r="A25" s="40">
        <v>4009</v>
      </c>
      <c r="B25" s="38" t="s">
        <v>187</v>
      </c>
      <c r="C25" s="26">
        <v>548</v>
      </c>
      <c r="D25" s="26">
        <v>450</v>
      </c>
      <c r="E25" s="38" t="s">
        <v>204</v>
      </c>
      <c r="F25" s="6"/>
    </row>
    <row r="26" spans="1:6" ht="12.75">
      <c r="A26" s="40">
        <v>4010</v>
      </c>
      <c r="B26" s="38" t="s">
        <v>206</v>
      </c>
      <c r="C26" s="26">
        <v>12182</v>
      </c>
      <c r="D26" s="26">
        <v>13539</v>
      </c>
      <c r="E26" s="38" t="s">
        <v>331</v>
      </c>
      <c r="F26" s="6"/>
    </row>
    <row r="27" spans="1:6" ht="12.75">
      <c r="A27" s="40">
        <v>4011</v>
      </c>
      <c r="B27" s="38" t="s">
        <v>207</v>
      </c>
      <c r="C27" s="26">
        <v>9958</v>
      </c>
      <c r="D27" s="26">
        <v>10847</v>
      </c>
      <c r="E27" s="6"/>
      <c r="F27" s="6"/>
    </row>
    <row r="28" spans="1:6" ht="12.75">
      <c r="A28" s="40">
        <v>4012</v>
      </c>
      <c r="B28" s="38" t="s">
        <v>208</v>
      </c>
      <c r="C28" s="26">
        <v>121</v>
      </c>
      <c r="D28" s="26">
        <v>92</v>
      </c>
      <c r="E28" s="6"/>
      <c r="F28" s="6"/>
    </row>
    <row r="29" spans="1:6" ht="12.75">
      <c r="A29" s="40">
        <v>4013</v>
      </c>
      <c r="B29" s="38" t="s">
        <v>209</v>
      </c>
      <c r="C29" s="26">
        <v>145</v>
      </c>
      <c r="D29" s="26">
        <v>153</v>
      </c>
      <c r="E29" s="6"/>
      <c r="F29" s="6"/>
    </row>
    <row r="30" spans="1:6" ht="12.75">
      <c r="A30" s="40">
        <v>4015</v>
      </c>
      <c r="B30" s="38" t="s">
        <v>188</v>
      </c>
      <c r="C30" s="26">
        <v>2790</v>
      </c>
      <c r="D30" s="26">
        <v>2790</v>
      </c>
      <c r="E30" s="6"/>
      <c r="F30" s="6"/>
    </row>
    <row r="31" spans="1:6" ht="12.75">
      <c r="A31" s="40"/>
      <c r="B31" s="6"/>
      <c r="C31" s="31">
        <f>SUM(C20:C30)</f>
        <v>195448</v>
      </c>
      <c r="D31" s="26">
        <f>SUM(D20:D30)</f>
        <v>197751</v>
      </c>
      <c r="E31" s="6"/>
      <c r="F31" s="6"/>
    </row>
    <row r="32" spans="1:6" ht="12.75">
      <c r="A32" s="40"/>
      <c r="B32" s="38" t="s">
        <v>205</v>
      </c>
      <c r="C32" s="26">
        <v>2954</v>
      </c>
      <c r="D32" s="6">
        <v>634</v>
      </c>
      <c r="E32" s="6"/>
      <c r="F32" s="6"/>
    </row>
    <row r="33" spans="1:6" ht="12.75">
      <c r="A33" s="40"/>
      <c r="B33" s="6"/>
      <c r="C33" s="31">
        <f>SUM(C31:C32)</f>
        <v>198402</v>
      </c>
      <c r="D33" s="31">
        <f>SUM(D31:D32)</f>
        <v>198385</v>
      </c>
      <c r="E33" s="38"/>
      <c r="F33" s="6"/>
    </row>
    <row r="34" spans="1:6" ht="12.75">
      <c r="A34" s="40"/>
      <c r="B34" s="6"/>
      <c r="C34" s="6"/>
      <c r="D34" s="6"/>
      <c r="E34" s="6"/>
      <c r="F34" s="6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B1">
      <selection activeCell="A6" sqref="A6"/>
    </sheetView>
  </sheetViews>
  <sheetFormatPr defaultColWidth="9.140625" defaultRowHeight="12.75"/>
  <cols>
    <col min="1" max="1" width="11.421875" style="0" bestFit="1" customWidth="1"/>
    <col min="2" max="2" width="44.421875" style="0" bestFit="1" customWidth="1"/>
    <col min="3" max="3" width="11.140625" style="0" customWidth="1"/>
    <col min="4" max="4" width="14.8515625" style="0" bestFit="1" customWidth="1"/>
  </cols>
  <sheetData>
    <row r="6" spans="1:6" ht="12.75">
      <c r="A6" s="1"/>
      <c r="B6" s="25" t="s">
        <v>202</v>
      </c>
      <c r="C6" s="25"/>
      <c r="D6" s="1"/>
      <c r="E6" s="1"/>
      <c r="F6" s="1"/>
    </row>
    <row r="7" spans="2:3" s="1" customFormat="1" ht="12.75">
      <c r="B7" s="25" t="s">
        <v>203</v>
      </c>
      <c r="C7" s="25"/>
    </row>
    <row r="8" ht="13.5" thickBot="1"/>
    <row r="9" spans="1:4" ht="13.5" thickTop="1">
      <c r="A9" s="45" t="s">
        <v>189</v>
      </c>
      <c r="B9" s="46" t="s">
        <v>191</v>
      </c>
      <c r="C9" s="46" t="s">
        <v>192</v>
      </c>
      <c r="D9" s="47" t="s">
        <v>2</v>
      </c>
    </row>
    <row r="10" spans="1:4" ht="12.75">
      <c r="A10" s="48" t="s">
        <v>190</v>
      </c>
      <c r="B10" s="6"/>
      <c r="C10" s="40">
        <v>2009</v>
      </c>
      <c r="D10" s="49" t="s">
        <v>134</v>
      </c>
    </row>
    <row r="11" spans="1:4" ht="12.75">
      <c r="A11" s="50" t="s">
        <v>194</v>
      </c>
      <c r="B11" s="38" t="s">
        <v>193</v>
      </c>
      <c r="C11" s="26">
        <v>24929</v>
      </c>
      <c r="D11" s="51">
        <v>18663.86</v>
      </c>
    </row>
    <row r="12" spans="1:4" ht="12.75">
      <c r="A12" s="50" t="s">
        <v>195</v>
      </c>
      <c r="B12" s="38" t="s">
        <v>198</v>
      </c>
      <c r="C12" s="26">
        <v>909</v>
      </c>
      <c r="D12" s="51">
        <v>0</v>
      </c>
    </row>
    <row r="13" spans="1:4" ht="12.75">
      <c r="A13" s="50" t="s">
        <v>196</v>
      </c>
      <c r="B13" s="38" t="s">
        <v>199</v>
      </c>
      <c r="C13" s="26">
        <v>19331</v>
      </c>
      <c r="D13" s="51">
        <v>23331</v>
      </c>
    </row>
    <row r="14" spans="1:4" ht="12.75">
      <c r="A14" s="50" t="s">
        <v>197</v>
      </c>
      <c r="B14" s="38" t="s">
        <v>200</v>
      </c>
      <c r="C14" s="26">
        <v>2671</v>
      </c>
      <c r="D14" s="51">
        <v>1878</v>
      </c>
    </row>
    <row r="15" spans="1:4" ht="13.5" thickBot="1">
      <c r="A15" s="52"/>
      <c r="B15" s="55" t="s">
        <v>72</v>
      </c>
      <c r="C15" s="53">
        <f>SUM(C11:C14)</f>
        <v>47840</v>
      </c>
      <c r="D15" s="54">
        <f>SUM(D11:D14)</f>
        <v>43872.86</v>
      </c>
    </row>
    <row r="16" spans="3:4" ht="13.5" thickTop="1">
      <c r="C16" s="5"/>
      <c r="D16" s="5"/>
    </row>
    <row r="17" spans="2:4" ht="12.75">
      <c r="B17" s="4" t="s">
        <v>201</v>
      </c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  <row r="26" spans="3:4" ht="12.75">
      <c r="C26" s="5"/>
      <c r="D26" s="5"/>
    </row>
    <row r="27" ht="12.75">
      <c r="C27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R36"/>
  <sheetViews>
    <sheetView zoomScalePageLayoutView="0" workbookViewId="0" topLeftCell="O1">
      <selection activeCell="P15" sqref="P15:R21"/>
    </sheetView>
  </sheetViews>
  <sheetFormatPr defaultColWidth="9.140625" defaultRowHeight="12.75"/>
  <cols>
    <col min="1" max="1" width="19.28125" style="0" bestFit="1" customWidth="1"/>
    <col min="3" max="3" width="19.140625" style="0" customWidth="1"/>
    <col min="4" max="4" width="11.7109375" style="0" bestFit="1" customWidth="1"/>
    <col min="16" max="16" width="35.7109375" style="0" customWidth="1"/>
    <col min="17" max="17" width="12.421875" style="0" customWidth="1"/>
    <col min="18" max="18" width="13.140625" style="91" customWidth="1"/>
  </cols>
  <sheetData>
    <row r="4" spans="1:5" ht="12.75">
      <c r="A4" s="6"/>
      <c r="B4" s="6"/>
      <c r="C4" s="6" t="s">
        <v>301</v>
      </c>
      <c r="D4" s="6"/>
      <c r="E4" s="6"/>
    </row>
    <row r="5" spans="1:18" s="1" customFormat="1" ht="15.75">
      <c r="A5" s="29"/>
      <c r="B5" s="29"/>
      <c r="C5" s="29"/>
      <c r="D5" s="29"/>
      <c r="E5" s="29"/>
      <c r="P5" s="79"/>
      <c r="Q5" s="76" t="s">
        <v>22</v>
      </c>
      <c r="R5" s="96" t="s">
        <v>408</v>
      </c>
    </row>
    <row r="6" spans="1:18" s="1" customFormat="1" ht="15.75">
      <c r="A6" s="29"/>
      <c r="B6" s="29"/>
      <c r="C6" s="29"/>
      <c r="D6" s="29"/>
      <c r="E6" s="29"/>
      <c r="P6" s="79"/>
      <c r="Q6" s="76">
        <v>2010</v>
      </c>
      <c r="R6" s="96"/>
    </row>
    <row r="7" spans="1:18" s="1" customFormat="1" ht="15">
      <c r="A7" s="29" t="s">
        <v>79</v>
      </c>
      <c r="B7" s="29" t="s">
        <v>48</v>
      </c>
      <c r="C7" s="29" t="s">
        <v>302</v>
      </c>
      <c r="D7" s="29" t="s">
        <v>28</v>
      </c>
      <c r="E7" s="29"/>
      <c r="P7" s="83" t="s">
        <v>404</v>
      </c>
      <c r="Q7" s="92">
        <v>3258065</v>
      </c>
      <c r="R7" s="93">
        <v>48.7</v>
      </c>
    </row>
    <row r="8" spans="1:18" s="1" customFormat="1" ht="15">
      <c r="A8" s="29"/>
      <c r="B8" s="29"/>
      <c r="C8" s="29"/>
      <c r="D8" s="29" t="s">
        <v>305</v>
      </c>
      <c r="E8" s="29" t="s">
        <v>306</v>
      </c>
      <c r="P8" s="83" t="s">
        <v>405</v>
      </c>
      <c r="Q8" s="92">
        <v>370612</v>
      </c>
      <c r="R8" s="93">
        <v>5.53</v>
      </c>
    </row>
    <row r="9" spans="1:18" ht="15">
      <c r="A9" s="38" t="s">
        <v>303</v>
      </c>
      <c r="B9" s="6">
        <v>4000</v>
      </c>
      <c r="C9" s="38" t="s">
        <v>304</v>
      </c>
      <c r="D9" s="26">
        <v>50000</v>
      </c>
      <c r="E9" s="26">
        <v>208.64</v>
      </c>
      <c r="P9" s="83" t="s">
        <v>406</v>
      </c>
      <c r="Q9" s="92">
        <v>99889</v>
      </c>
      <c r="R9" s="93">
        <v>1.5</v>
      </c>
    </row>
    <row r="10" spans="1:18" ht="15">
      <c r="A10" s="6"/>
      <c r="B10" s="6">
        <v>402009</v>
      </c>
      <c r="C10" s="38" t="s">
        <v>307</v>
      </c>
      <c r="D10" s="26">
        <v>14775</v>
      </c>
      <c r="E10" s="26">
        <v>61.65</v>
      </c>
      <c r="P10" s="83" t="s">
        <v>407</v>
      </c>
      <c r="Q10" s="92">
        <v>2961099</v>
      </c>
      <c r="R10" s="93">
        <v>44.27</v>
      </c>
    </row>
    <row r="11" spans="1:18" ht="15.75">
      <c r="A11" s="6"/>
      <c r="B11" s="6">
        <v>402400</v>
      </c>
      <c r="C11" s="38" t="s">
        <v>308</v>
      </c>
      <c r="D11" s="26">
        <v>1260</v>
      </c>
      <c r="E11" s="26">
        <v>5.25</v>
      </c>
      <c r="P11" s="83"/>
      <c r="Q11" s="94">
        <f>SUM(Q7:Q10)</f>
        <v>6689665</v>
      </c>
      <c r="R11" s="95">
        <f>SUM(R7:R10)</f>
        <v>100</v>
      </c>
    </row>
    <row r="12" spans="1:17" ht="12.75">
      <c r="A12" s="6"/>
      <c r="B12" s="6">
        <v>402402</v>
      </c>
      <c r="C12" s="38" t="s">
        <v>309</v>
      </c>
      <c r="D12" s="26">
        <v>73006</v>
      </c>
      <c r="E12" s="26">
        <v>304.64</v>
      </c>
      <c r="Q12" s="90"/>
    </row>
    <row r="13" spans="1:17" ht="12.75">
      <c r="A13" s="6"/>
      <c r="B13" s="6">
        <v>402900</v>
      </c>
      <c r="C13" s="38" t="s">
        <v>310</v>
      </c>
      <c r="D13" s="26">
        <v>28800</v>
      </c>
      <c r="E13" s="26">
        <v>120.18</v>
      </c>
      <c r="Q13" s="90"/>
    </row>
    <row r="14" spans="1:17" ht="12.75">
      <c r="A14" s="6"/>
      <c r="B14" s="6">
        <v>402902</v>
      </c>
      <c r="C14" s="38" t="s">
        <v>311</v>
      </c>
      <c r="D14" s="26">
        <v>1666080</v>
      </c>
      <c r="E14" s="26">
        <v>6952.42</v>
      </c>
      <c r="F14" s="4" t="s">
        <v>313</v>
      </c>
      <c r="Q14" s="90"/>
    </row>
    <row r="15" spans="1:18" ht="15.75">
      <c r="A15" s="6"/>
      <c r="B15" s="6">
        <v>402999</v>
      </c>
      <c r="C15" s="38" t="s">
        <v>312</v>
      </c>
      <c r="D15" s="26">
        <v>498585</v>
      </c>
      <c r="E15" s="26">
        <v>2080.55</v>
      </c>
      <c r="F15" s="4" t="s">
        <v>314</v>
      </c>
      <c r="P15" s="79"/>
      <c r="Q15" s="76" t="s">
        <v>22</v>
      </c>
      <c r="R15" s="96" t="s">
        <v>408</v>
      </c>
    </row>
    <row r="16" spans="1:18" ht="15.75">
      <c r="A16" s="6"/>
      <c r="B16" s="6"/>
      <c r="C16" s="6"/>
      <c r="D16" s="31">
        <f>SUM(D9:D15)</f>
        <v>2332506</v>
      </c>
      <c r="E16" s="31">
        <f>SUM(E9:E15)</f>
        <v>9733.33</v>
      </c>
      <c r="P16" s="79"/>
      <c r="Q16" s="76">
        <v>2010</v>
      </c>
      <c r="R16" s="96"/>
    </row>
    <row r="17" spans="1:18" ht="15">
      <c r="A17" s="6"/>
      <c r="B17" s="6"/>
      <c r="C17" s="6"/>
      <c r="D17" s="26"/>
      <c r="E17" s="6"/>
      <c r="P17" s="83" t="s">
        <v>409</v>
      </c>
      <c r="Q17" s="92">
        <v>1149243</v>
      </c>
      <c r="R17" s="93">
        <v>16.57</v>
      </c>
    </row>
    <row r="18" spans="1:18" ht="15">
      <c r="A18" s="38" t="s">
        <v>315</v>
      </c>
      <c r="B18" s="6">
        <v>402003</v>
      </c>
      <c r="C18" s="38" t="s">
        <v>316</v>
      </c>
      <c r="D18" s="26">
        <v>468225.74</v>
      </c>
      <c r="E18" s="26">
        <v>1953.87</v>
      </c>
      <c r="F18" s="4" t="s">
        <v>317</v>
      </c>
      <c r="P18" s="83" t="s">
        <v>410</v>
      </c>
      <c r="Q18" s="92">
        <v>1314153</v>
      </c>
      <c r="R18" s="93">
        <v>18.94</v>
      </c>
    </row>
    <row r="19" spans="1:18" ht="15">
      <c r="A19" s="6"/>
      <c r="B19" s="6">
        <v>402006</v>
      </c>
      <c r="C19" s="38" t="s">
        <v>318</v>
      </c>
      <c r="D19" s="26">
        <v>103350</v>
      </c>
      <c r="E19" s="26">
        <v>431.27</v>
      </c>
      <c r="P19" s="83" t="s">
        <v>411</v>
      </c>
      <c r="Q19" s="92">
        <v>4405357</v>
      </c>
      <c r="R19" s="93">
        <v>63.53</v>
      </c>
    </row>
    <row r="20" spans="1:18" ht="15">
      <c r="A20" s="6"/>
      <c r="B20" s="6">
        <v>402099</v>
      </c>
      <c r="C20" s="38" t="s">
        <v>319</v>
      </c>
      <c r="D20" s="26">
        <v>92872.06</v>
      </c>
      <c r="E20" s="26">
        <v>387.54</v>
      </c>
      <c r="F20" s="4" t="s">
        <v>320</v>
      </c>
      <c r="P20" s="83" t="s">
        <v>412</v>
      </c>
      <c r="Q20" s="92">
        <v>66039</v>
      </c>
      <c r="R20" s="93">
        <v>0.96</v>
      </c>
    </row>
    <row r="21" spans="1:18" ht="15.75">
      <c r="A21" s="6"/>
      <c r="B21" s="6">
        <v>402603</v>
      </c>
      <c r="C21" s="38" t="s">
        <v>321</v>
      </c>
      <c r="D21" s="26">
        <v>14500</v>
      </c>
      <c r="E21" s="26">
        <v>60.5</v>
      </c>
      <c r="P21" s="83"/>
      <c r="Q21" s="94">
        <f>SUM(Q17:Q20)</f>
        <v>6934792</v>
      </c>
      <c r="R21" s="95">
        <f>SUM(R17:R20)</f>
        <v>100</v>
      </c>
    </row>
    <row r="22" spans="1:17" ht="12.75">
      <c r="A22" s="6"/>
      <c r="B22" s="6"/>
      <c r="C22" s="6"/>
      <c r="D22" s="31">
        <f>SUM(D18:D21)</f>
        <v>678947.8</v>
      </c>
      <c r="E22" s="31">
        <f>SUM(E18:E21)</f>
        <v>2833.18</v>
      </c>
      <c r="Q22" s="90"/>
    </row>
    <row r="23" spans="1:17" ht="12.75">
      <c r="A23" s="6"/>
      <c r="B23" s="6"/>
      <c r="C23" s="6"/>
      <c r="D23" s="26"/>
      <c r="E23" s="6"/>
      <c r="Q23" s="90"/>
    </row>
    <row r="24" spans="1:17" ht="12.75">
      <c r="A24" s="6">
        <v>2007</v>
      </c>
      <c r="B24" s="6">
        <v>402999</v>
      </c>
      <c r="C24" s="38" t="s">
        <v>322</v>
      </c>
      <c r="D24" s="26"/>
      <c r="E24" s="31">
        <v>1020.23</v>
      </c>
      <c r="F24" s="4" t="s">
        <v>323</v>
      </c>
      <c r="Q24" s="90"/>
    </row>
    <row r="25" spans="1:17" ht="12.75">
      <c r="A25" s="6"/>
      <c r="B25" s="6"/>
      <c r="C25" s="6"/>
      <c r="D25" s="26"/>
      <c r="E25" s="6"/>
      <c r="Q25" s="90"/>
    </row>
    <row r="26" spans="1:17" ht="12.75">
      <c r="A26" s="6"/>
      <c r="B26" s="6"/>
      <c r="C26" s="6"/>
      <c r="D26" s="26"/>
      <c r="E26" s="6"/>
      <c r="Q26" s="90"/>
    </row>
    <row r="27" spans="4:17" ht="12.75">
      <c r="D27" s="5"/>
      <c r="Q27" s="90"/>
    </row>
    <row r="28" spans="4:17" ht="12.75">
      <c r="D28" s="5"/>
      <c r="Q28" s="90"/>
    </row>
    <row r="29" spans="4:17" ht="12.75">
      <c r="D29" s="5"/>
      <c r="Q29" s="90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57"/>
  <sheetViews>
    <sheetView zoomScalePageLayoutView="0" workbookViewId="0" topLeftCell="A26">
      <selection activeCell="A36" sqref="A36:D57"/>
    </sheetView>
  </sheetViews>
  <sheetFormatPr defaultColWidth="9.140625" defaultRowHeight="12.75"/>
  <cols>
    <col min="1" max="1" width="9.140625" style="3" customWidth="1"/>
    <col min="2" max="2" width="61.00390625" style="0" bestFit="1" customWidth="1"/>
    <col min="3" max="3" width="21.57421875" style="73" customWidth="1"/>
    <col min="4" max="4" width="7.00390625" style="3" customWidth="1"/>
  </cols>
  <sheetData>
    <row r="4" spans="1:4" s="1" customFormat="1" ht="15.75">
      <c r="A4" s="25"/>
      <c r="B4" s="27" t="s">
        <v>346</v>
      </c>
      <c r="C4" s="71"/>
      <c r="D4" s="25"/>
    </row>
    <row r="5" ht="11.25" customHeight="1"/>
    <row r="6" ht="0.75" customHeight="1"/>
    <row r="7" spans="1:4" s="1" customFormat="1" ht="18" customHeight="1">
      <c r="A7" s="74"/>
      <c r="B7" s="75" t="s">
        <v>347</v>
      </c>
      <c r="C7" s="76" t="s">
        <v>3</v>
      </c>
      <c r="D7" s="76" t="s">
        <v>351</v>
      </c>
    </row>
    <row r="8" spans="1:4" s="1" customFormat="1" ht="23.25" customHeight="1">
      <c r="A8" s="77"/>
      <c r="B8" s="78"/>
      <c r="C8" s="76">
        <v>2009</v>
      </c>
      <c r="D8" s="76" t="s">
        <v>350</v>
      </c>
    </row>
    <row r="9" spans="1:4" s="1" customFormat="1" ht="15.75">
      <c r="A9" s="76" t="s">
        <v>348</v>
      </c>
      <c r="B9" s="79" t="s">
        <v>349</v>
      </c>
      <c r="C9" s="80">
        <f>SUM(C10:C28)</f>
        <v>4619677</v>
      </c>
      <c r="D9" s="81">
        <f>SUM(D10:D28)</f>
        <v>6934792</v>
      </c>
    </row>
    <row r="10" spans="1:4" ht="15">
      <c r="A10" s="82" t="s">
        <v>352</v>
      </c>
      <c r="B10" s="83" t="s">
        <v>372</v>
      </c>
      <c r="C10" s="84">
        <v>95334</v>
      </c>
      <c r="D10" s="85">
        <v>121633</v>
      </c>
    </row>
    <row r="11" spans="1:4" ht="15">
      <c r="A11" s="82" t="s">
        <v>353</v>
      </c>
      <c r="B11" s="83" t="s">
        <v>373</v>
      </c>
      <c r="C11" s="84">
        <v>9945</v>
      </c>
      <c r="D11" s="85">
        <v>9993</v>
      </c>
    </row>
    <row r="12" spans="1:4" ht="15">
      <c r="A12" s="82" t="s">
        <v>354</v>
      </c>
      <c r="B12" s="83" t="s">
        <v>374</v>
      </c>
      <c r="C12" s="84">
        <v>1704</v>
      </c>
      <c r="D12" s="85">
        <v>1704</v>
      </c>
    </row>
    <row r="13" spans="1:4" ht="15">
      <c r="A13" s="82" t="s">
        <v>355</v>
      </c>
      <c r="B13" s="83" t="s">
        <v>375</v>
      </c>
      <c r="C13" s="84">
        <v>51966</v>
      </c>
      <c r="D13" s="85">
        <v>55466</v>
      </c>
    </row>
    <row r="14" spans="1:4" ht="15">
      <c r="A14" s="82" t="s">
        <v>342</v>
      </c>
      <c r="B14" s="83" t="s">
        <v>376</v>
      </c>
      <c r="C14" s="84">
        <v>371215</v>
      </c>
      <c r="D14" s="85">
        <v>351560</v>
      </c>
    </row>
    <row r="15" spans="1:4" ht="15">
      <c r="A15" s="82" t="s">
        <v>356</v>
      </c>
      <c r="B15" s="83" t="s">
        <v>377</v>
      </c>
      <c r="C15" s="84">
        <v>58006</v>
      </c>
      <c r="D15" s="85">
        <v>77831</v>
      </c>
    </row>
    <row r="16" spans="1:4" ht="15">
      <c r="A16" s="82" t="s">
        <v>357</v>
      </c>
      <c r="B16" s="83" t="s">
        <v>378</v>
      </c>
      <c r="C16" s="84">
        <v>1335</v>
      </c>
      <c r="D16" s="85">
        <v>1335</v>
      </c>
    </row>
    <row r="17" spans="1:4" ht="15">
      <c r="A17" s="82" t="s">
        <v>358</v>
      </c>
      <c r="B17" s="83" t="s">
        <v>379</v>
      </c>
      <c r="C17" s="84">
        <v>8346</v>
      </c>
      <c r="D17" s="85">
        <v>8346</v>
      </c>
    </row>
    <row r="18" spans="1:4" ht="15">
      <c r="A18" s="82" t="s">
        <v>359</v>
      </c>
      <c r="B18" s="83" t="s">
        <v>380</v>
      </c>
      <c r="C18" s="84">
        <v>187897</v>
      </c>
      <c r="D18" s="85">
        <v>191882</v>
      </c>
    </row>
    <row r="19" spans="1:4" ht="15">
      <c r="A19" s="82" t="s">
        <v>360</v>
      </c>
      <c r="B19" s="83" t="s">
        <v>381</v>
      </c>
      <c r="C19" s="84">
        <v>1301119</v>
      </c>
      <c r="D19" s="85">
        <v>3396215</v>
      </c>
    </row>
    <row r="20" spans="1:4" ht="15">
      <c r="A20" s="82" t="s">
        <v>361</v>
      </c>
      <c r="B20" s="83" t="s">
        <v>382</v>
      </c>
      <c r="C20" s="84">
        <v>45544</v>
      </c>
      <c r="D20" s="85">
        <v>63726</v>
      </c>
    </row>
    <row r="21" spans="1:4" ht="15">
      <c r="A21" s="82" t="s">
        <v>362</v>
      </c>
      <c r="B21" s="83" t="s">
        <v>383</v>
      </c>
      <c r="C21" s="84">
        <v>782498</v>
      </c>
      <c r="D21" s="85">
        <v>824698</v>
      </c>
    </row>
    <row r="22" spans="1:4" ht="15">
      <c r="A22" s="82" t="s">
        <v>363</v>
      </c>
      <c r="B22" s="83" t="s">
        <v>384</v>
      </c>
      <c r="C22" s="84">
        <v>285567</v>
      </c>
      <c r="D22" s="85">
        <v>336480</v>
      </c>
    </row>
    <row r="23" spans="1:4" ht="15">
      <c r="A23" s="82" t="s">
        <v>364</v>
      </c>
      <c r="B23" s="83" t="s">
        <v>385</v>
      </c>
      <c r="C23" s="84">
        <v>43622</v>
      </c>
      <c r="D23" s="85">
        <v>42981</v>
      </c>
    </row>
    <row r="24" spans="1:4" ht="15">
      <c r="A24" s="82" t="s">
        <v>365</v>
      </c>
      <c r="B24" s="83" t="s">
        <v>386</v>
      </c>
      <c r="C24" s="84">
        <v>395185</v>
      </c>
      <c r="D24" s="85">
        <v>396893</v>
      </c>
    </row>
    <row r="25" spans="1:4" ht="15">
      <c r="A25" s="82" t="s">
        <v>366</v>
      </c>
      <c r="B25" s="83" t="s">
        <v>387</v>
      </c>
      <c r="C25" s="84">
        <v>858318</v>
      </c>
      <c r="D25" s="85">
        <v>904684</v>
      </c>
    </row>
    <row r="26" spans="1:4" ht="15">
      <c r="A26" s="82" t="s">
        <v>367</v>
      </c>
      <c r="B26" s="83" t="s">
        <v>388</v>
      </c>
      <c r="C26" s="84">
        <v>102449</v>
      </c>
      <c r="D26" s="85">
        <v>102206</v>
      </c>
    </row>
    <row r="27" spans="1:4" ht="15">
      <c r="A27" s="82" t="s">
        <v>368</v>
      </c>
      <c r="B27" s="83" t="s">
        <v>389</v>
      </c>
      <c r="C27" s="84">
        <v>2823</v>
      </c>
      <c r="D27" s="85">
        <v>2823</v>
      </c>
    </row>
    <row r="28" spans="1:4" ht="15">
      <c r="A28" s="82" t="s">
        <v>369</v>
      </c>
      <c r="B28" s="83" t="s">
        <v>390</v>
      </c>
      <c r="C28" s="84">
        <v>16804</v>
      </c>
      <c r="D28" s="85">
        <v>44336</v>
      </c>
    </row>
    <row r="29" spans="1:4" ht="15.75">
      <c r="A29" s="86" t="s">
        <v>370</v>
      </c>
      <c r="B29" s="79" t="s">
        <v>371</v>
      </c>
      <c r="C29" s="80">
        <v>10461</v>
      </c>
      <c r="D29" s="81">
        <v>10628</v>
      </c>
    </row>
    <row r="30" spans="1:4" ht="15">
      <c r="A30" s="82" t="s">
        <v>368</v>
      </c>
      <c r="B30" s="83" t="s">
        <v>389</v>
      </c>
      <c r="C30" s="84">
        <v>10461</v>
      </c>
      <c r="D30" s="85">
        <v>10628</v>
      </c>
    </row>
    <row r="31" spans="1:4" ht="15">
      <c r="A31" s="82"/>
      <c r="B31" s="83"/>
      <c r="C31" s="84"/>
      <c r="D31" s="87"/>
    </row>
    <row r="32" spans="1:3" ht="12.75">
      <c r="A32" s="62"/>
      <c r="C32" s="72"/>
    </row>
    <row r="33" spans="1:3" ht="12.75">
      <c r="A33" s="62"/>
      <c r="C33" s="72"/>
    </row>
    <row r="34" spans="1:3" ht="12.75">
      <c r="A34" s="62"/>
      <c r="C34" s="72"/>
    </row>
    <row r="35" spans="1:3" ht="12.75">
      <c r="A35" s="62"/>
      <c r="C35" s="72"/>
    </row>
    <row r="36" spans="1:4" ht="15.75">
      <c r="A36" s="74"/>
      <c r="B36" s="75" t="s">
        <v>347</v>
      </c>
      <c r="C36" s="76" t="s">
        <v>351</v>
      </c>
      <c r="D36" s="6"/>
    </row>
    <row r="37" spans="1:4" ht="15.75">
      <c r="A37" s="77"/>
      <c r="B37" s="78"/>
      <c r="C37" s="76" t="s">
        <v>350</v>
      </c>
      <c r="D37" s="29" t="s">
        <v>345</v>
      </c>
    </row>
    <row r="38" spans="1:4" ht="15.75">
      <c r="A38" s="76" t="s">
        <v>348</v>
      </c>
      <c r="B38" s="79" t="s">
        <v>349</v>
      </c>
      <c r="C38" s="81">
        <f>SUM(C39:C57)</f>
        <v>3973693</v>
      </c>
      <c r="D38" s="97">
        <f>SUM(D39:D57)</f>
        <v>100.00000000000001</v>
      </c>
    </row>
    <row r="39" spans="1:4" ht="15">
      <c r="A39" s="82" t="s">
        <v>352</v>
      </c>
      <c r="B39" s="83" t="s">
        <v>372</v>
      </c>
      <c r="C39" s="85">
        <v>121633</v>
      </c>
      <c r="D39" s="6">
        <v>3.05</v>
      </c>
    </row>
    <row r="40" spans="1:4" ht="15">
      <c r="A40" s="82" t="s">
        <v>353</v>
      </c>
      <c r="B40" s="83" t="s">
        <v>373</v>
      </c>
      <c r="C40" s="85">
        <v>9993</v>
      </c>
      <c r="D40" s="6">
        <v>0.25</v>
      </c>
    </row>
    <row r="41" spans="1:4" ht="15">
      <c r="A41" s="82" t="s">
        <v>354</v>
      </c>
      <c r="B41" s="83" t="s">
        <v>374</v>
      </c>
      <c r="C41" s="85">
        <v>1704</v>
      </c>
      <c r="D41" s="6">
        <v>0.05</v>
      </c>
    </row>
    <row r="42" spans="1:4" ht="15">
      <c r="A42" s="82" t="s">
        <v>355</v>
      </c>
      <c r="B42" s="83" t="s">
        <v>375</v>
      </c>
      <c r="C42" s="85">
        <v>55466</v>
      </c>
      <c r="D42" s="97">
        <v>1.4</v>
      </c>
    </row>
    <row r="43" spans="1:4" ht="15">
      <c r="A43" s="82" t="s">
        <v>342</v>
      </c>
      <c r="B43" s="83" t="s">
        <v>376</v>
      </c>
      <c r="C43" s="85">
        <v>351560</v>
      </c>
      <c r="D43" s="6">
        <v>8.84</v>
      </c>
    </row>
    <row r="44" spans="1:4" ht="15">
      <c r="A44" s="82" t="s">
        <v>356</v>
      </c>
      <c r="B44" s="83" t="s">
        <v>377</v>
      </c>
      <c r="C44" s="85">
        <v>77831</v>
      </c>
      <c r="D44" s="6">
        <v>1.96</v>
      </c>
    </row>
    <row r="45" spans="1:4" ht="15">
      <c r="A45" s="82" t="s">
        <v>357</v>
      </c>
      <c r="B45" s="83" t="s">
        <v>378</v>
      </c>
      <c r="C45" s="85">
        <v>1335</v>
      </c>
      <c r="D45" s="6">
        <v>0.04</v>
      </c>
    </row>
    <row r="46" spans="1:4" ht="15">
      <c r="A46" s="82" t="s">
        <v>358</v>
      </c>
      <c r="B46" s="83" t="s">
        <v>379</v>
      </c>
      <c r="C46" s="85">
        <v>8346</v>
      </c>
      <c r="D46" s="6">
        <v>0.21</v>
      </c>
    </row>
    <row r="47" spans="1:4" ht="15">
      <c r="A47" s="82" t="s">
        <v>359</v>
      </c>
      <c r="B47" s="83" t="s">
        <v>380</v>
      </c>
      <c r="C47" s="85">
        <v>191882</v>
      </c>
      <c r="D47" s="6">
        <v>4.83</v>
      </c>
    </row>
    <row r="48" spans="1:4" ht="15">
      <c r="A48" s="82" t="s">
        <v>360</v>
      </c>
      <c r="B48" s="83" t="s">
        <v>381</v>
      </c>
      <c r="C48" s="85">
        <v>924797</v>
      </c>
      <c r="D48" s="6">
        <v>23.27</v>
      </c>
    </row>
    <row r="49" spans="1:4" ht="15">
      <c r="A49" s="82" t="s">
        <v>361</v>
      </c>
      <c r="B49" s="83" t="s">
        <v>382</v>
      </c>
      <c r="C49" s="85">
        <v>63726</v>
      </c>
      <c r="D49" s="6">
        <v>1.6</v>
      </c>
    </row>
    <row r="50" spans="1:4" ht="15">
      <c r="A50" s="82" t="s">
        <v>362</v>
      </c>
      <c r="B50" s="83" t="s">
        <v>383</v>
      </c>
      <c r="C50" s="85">
        <v>335017</v>
      </c>
      <c r="D50" s="6">
        <v>8.42</v>
      </c>
    </row>
    <row r="51" spans="1:4" ht="15">
      <c r="A51" s="82" t="s">
        <v>363</v>
      </c>
      <c r="B51" s="83" t="s">
        <v>384</v>
      </c>
      <c r="C51" s="85">
        <v>336480</v>
      </c>
      <c r="D51" s="6">
        <v>8.46</v>
      </c>
    </row>
    <row r="52" spans="1:4" ht="15">
      <c r="A52" s="82" t="s">
        <v>364</v>
      </c>
      <c r="B52" s="83" t="s">
        <v>385</v>
      </c>
      <c r="C52" s="85">
        <v>42981</v>
      </c>
      <c r="D52" s="6">
        <v>1.09</v>
      </c>
    </row>
    <row r="53" spans="1:4" ht="15">
      <c r="A53" s="82" t="s">
        <v>365</v>
      </c>
      <c r="B53" s="83" t="s">
        <v>386</v>
      </c>
      <c r="C53" s="85">
        <v>396893</v>
      </c>
      <c r="D53" s="6">
        <v>9.98</v>
      </c>
    </row>
    <row r="54" spans="1:4" ht="15">
      <c r="A54" s="82" t="s">
        <v>366</v>
      </c>
      <c r="B54" s="83" t="s">
        <v>387</v>
      </c>
      <c r="C54" s="85">
        <v>904684</v>
      </c>
      <c r="D54" s="6">
        <v>22.77</v>
      </c>
    </row>
    <row r="55" spans="1:4" ht="15">
      <c r="A55" s="82" t="s">
        <v>367</v>
      </c>
      <c r="B55" s="83" t="s">
        <v>388</v>
      </c>
      <c r="C55" s="85">
        <v>102206</v>
      </c>
      <c r="D55" s="6">
        <v>2.58</v>
      </c>
    </row>
    <row r="56" spans="1:4" ht="15">
      <c r="A56" s="82" t="s">
        <v>368</v>
      </c>
      <c r="B56" s="83" t="s">
        <v>389</v>
      </c>
      <c r="C56" s="85">
        <v>2823</v>
      </c>
      <c r="D56" s="6">
        <v>0.08</v>
      </c>
    </row>
    <row r="57" spans="1:4" ht="15">
      <c r="A57" s="82" t="s">
        <v>369</v>
      </c>
      <c r="B57" s="83" t="s">
        <v>390</v>
      </c>
      <c r="C57" s="85">
        <v>44336</v>
      </c>
      <c r="D57" s="6">
        <v>1.12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1">
      <selection activeCell="C29" sqref="C29"/>
    </sheetView>
  </sheetViews>
  <sheetFormatPr defaultColWidth="9.140625" defaultRowHeight="12.75"/>
  <cols>
    <col min="2" max="3" width="10.140625" style="0" bestFit="1" customWidth="1"/>
    <col min="7" max="7" width="11.421875" style="0" bestFit="1" customWidth="1"/>
    <col min="8" max="8" width="10.140625" style="0" bestFit="1" customWidth="1"/>
    <col min="9" max="9" width="14.00390625" style="0" customWidth="1"/>
    <col min="10" max="10" width="14.140625" style="0" bestFit="1" customWidth="1"/>
    <col min="11" max="11" width="10.140625" style="0" bestFit="1" customWidth="1"/>
  </cols>
  <sheetData>
    <row r="2" spans="2:5" ht="15.75">
      <c r="B2" s="142" t="s">
        <v>416</v>
      </c>
      <c r="C2" s="142"/>
      <c r="D2" s="142"/>
      <c r="E2" s="142"/>
    </row>
    <row r="6" spans="1:12" s="25" customFormat="1" ht="12.75">
      <c r="A6" s="25" t="s">
        <v>417</v>
      </c>
      <c r="B6" s="25" t="s">
        <v>419</v>
      </c>
      <c r="C6" s="25" t="s">
        <v>28</v>
      </c>
      <c r="D6" s="25" t="s">
        <v>421</v>
      </c>
      <c r="E6" s="141" t="s">
        <v>550</v>
      </c>
      <c r="F6" s="141"/>
      <c r="G6" s="25" t="s">
        <v>424</v>
      </c>
      <c r="H6" s="25" t="s">
        <v>28</v>
      </c>
      <c r="I6" s="25" t="s">
        <v>554</v>
      </c>
      <c r="J6" s="25" t="s">
        <v>553</v>
      </c>
      <c r="L6" s="25" t="s">
        <v>555</v>
      </c>
    </row>
    <row r="7" spans="1:9" s="25" customFormat="1" ht="12.75">
      <c r="A7" s="25" t="s">
        <v>418</v>
      </c>
      <c r="B7" s="25" t="s">
        <v>420</v>
      </c>
      <c r="C7" s="25" t="s">
        <v>420</v>
      </c>
      <c r="E7" s="25" t="s">
        <v>551</v>
      </c>
      <c r="F7" s="25" t="s">
        <v>552</v>
      </c>
      <c r="G7" s="25" t="s">
        <v>415</v>
      </c>
      <c r="H7" s="25" t="s">
        <v>422</v>
      </c>
      <c r="I7" s="25" t="s">
        <v>423</v>
      </c>
    </row>
    <row r="8" spans="1:13" ht="12.75">
      <c r="A8">
        <v>9001037</v>
      </c>
      <c r="B8">
        <v>720</v>
      </c>
      <c r="C8" s="5">
        <v>45749.22</v>
      </c>
      <c r="D8" s="5">
        <v>7624.87</v>
      </c>
      <c r="E8" s="5">
        <v>2395.44</v>
      </c>
      <c r="F8" s="5">
        <v>453.61</v>
      </c>
      <c r="G8" s="5">
        <v>815.94</v>
      </c>
      <c r="H8" s="5">
        <v>16295.05</v>
      </c>
      <c r="I8" s="5">
        <v>26605.12</v>
      </c>
      <c r="J8" s="5">
        <v>29454.17</v>
      </c>
      <c r="K8" s="5">
        <f aca="true" t="shared" si="0" ref="K8:K13">+I8+H8+F8+E8+G8</f>
        <v>46565.16</v>
      </c>
      <c r="L8" s="5">
        <f aca="true" t="shared" si="1" ref="L8:L13">+K8-C8</f>
        <v>815.9400000000023</v>
      </c>
      <c r="M8" s="5"/>
    </row>
    <row r="9" spans="1:12" ht="12.75">
      <c r="A9">
        <v>9001161</v>
      </c>
      <c r="B9">
        <v>778</v>
      </c>
      <c r="C9" s="5">
        <v>38006.32</v>
      </c>
      <c r="D9" s="5">
        <v>6334.39</v>
      </c>
      <c r="E9" s="5">
        <v>2070.08</v>
      </c>
      <c r="F9" s="5">
        <v>392</v>
      </c>
      <c r="G9" s="5">
        <v>705.12</v>
      </c>
      <c r="H9" s="5">
        <v>13385.56</v>
      </c>
      <c r="I9" s="5">
        <v>22158.68</v>
      </c>
      <c r="J9" s="5">
        <v>24620.76</v>
      </c>
      <c r="K9" s="5">
        <f t="shared" si="0"/>
        <v>38711.44</v>
      </c>
      <c r="L9" s="5">
        <f t="shared" si="1"/>
        <v>705.1200000000026</v>
      </c>
    </row>
    <row r="10" spans="1:13" ht="12.75">
      <c r="A10">
        <v>9001585</v>
      </c>
      <c r="B10">
        <v>1004</v>
      </c>
      <c r="C10" s="5">
        <v>46365.62</v>
      </c>
      <c r="D10" s="5">
        <v>7727.6</v>
      </c>
      <c r="E10" s="5">
        <v>2525.38</v>
      </c>
      <c r="F10" s="5">
        <v>478.22</v>
      </c>
      <c r="G10" s="5">
        <v>860.2</v>
      </c>
      <c r="H10" s="5">
        <v>16329.65</v>
      </c>
      <c r="I10" s="5">
        <v>27032.37</v>
      </c>
      <c r="J10" s="5">
        <v>30035.97</v>
      </c>
      <c r="K10" s="5">
        <f t="shared" si="0"/>
        <v>47225.81999999999</v>
      </c>
      <c r="L10" s="5">
        <f t="shared" si="1"/>
        <v>860.1999999999898</v>
      </c>
      <c r="M10" s="5"/>
    </row>
    <row r="11" spans="1:12" ht="12.75">
      <c r="A11">
        <v>9001965</v>
      </c>
      <c r="B11">
        <v>1199</v>
      </c>
      <c r="C11" s="5">
        <v>62627.83</v>
      </c>
      <c r="D11" s="5">
        <v>10437.97</v>
      </c>
      <c r="E11" s="5">
        <v>3411.13</v>
      </c>
      <c r="F11" s="5">
        <v>645.94</v>
      </c>
      <c r="G11" s="5">
        <v>1161.91</v>
      </c>
      <c r="H11" s="5">
        <v>20895.18</v>
      </c>
      <c r="I11" s="5">
        <v>36513.66</v>
      </c>
      <c r="J11" s="5"/>
      <c r="K11" s="5">
        <f t="shared" si="0"/>
        <v>62627.82000000001</v>
      </c>
      <c r="L11" s="5">
        <f t="shared" si="1"/>
        <v>-0.00999999999476131</v>
      </c>
    </row>
    <row r="12" spans="1:12" ht="12.75">
      <c r="A12">
        <v>9002012</v>
      </c>
      <c r="B12">
        <v>1242</v>
      </c>
      <c r="C12" s="5">
        <v>171956.17</v>
      </c>
      <c r="D12" s="5">
        <v>28659.36</v>
      </c>
      <c r="E12" s="5">
        <v>9365.88</v>
      </c>
      <c r="F12" s="5">
        <v>1773.56</v>
      </c>
      <c r="G12" s="5">
        <v>3190.24</v>
      </c>
      <c r="H12" s="5">
        <v>54990.27</v>
      </c>
      <c r="I12" s="5">
        <v>100254.95</v>
      </c>
      <c r="J12" s="5"/>
      <c r="K12" s="5">
        <f t="shared" si="0"/>
        <v>169574.9</v>
      </c>
      <c r="L12" s="5">
        <f t="shared" si="1"/>
        <v>-2381.2700000000186</v>
      </c>
    </row>
    <row r="13" spans="1:12" ht="12.75">
      <c r="A13">
        <v>9002013</v>
      </c>
      <c r="B13">
        <v>1278</v>
      </c>
      <c r="C13" s="5">
        <v>4970.92</v>
      </c>
      <c r="D13" s="5">
        <v>828.49</v>
      </c>
      <c r="E13" s="5"/>
      <c r="F13" s="5"/>
      <c r="G13" s="5"/>
      <c r="H13" s="5">
        <v>2263.43</v>
      </c>
      <c r="I13" s="5">
        <v>2707.49</v>
      </c>
      <c r="J13" s="5"/>
      <c r="K13" s="5">
        <f t="shared" si="0"/>
        <v>4970.92</v>
      </c>
      <c r="L13" s="5">
        <f t="shared" si="1"/>
        <v>0</v>
      </c>
    </row>
    <row r="14" spans="3:12" s="1" customFormat="1" ht="13.5" thickBot="1">
      <c r="C14" s="98">
        <f aca="true" t="shared" si="2" ref="C14:L14">SUM(C8:C13)</f>
        <v>369676.08</v>
      </c>
      <c r="D14" s="98">
        <f t="shared" si="2"/>
        <v>61612.68</v>
      </c>
      <c r="E14" s="98">
        <f t="shared" si="2"/>
        <v>19767.91</v>
      </c>
      <c r="F14" s="98">
        <f t="shared" si="2"/>
        <v>3743.33</v>
      </c>
      <c r="G14" s="98">
        <f t="shared" si="2"/>
        <v>6733.41</v>
      </c>
      <c r="H14" s="98">
        <f t="shared" si="2"/>
        <v>124159.13999999998</v>
      </c>
      <c r="I14" s="98">
        <f t="shared" si="2"/>
        <v>215272.27</v>
      </c>
      <c r="J14" s="98">
        <f t="shared" si="2"/>
        <v>84110.9</v>
      </c>
      <c r="K14" s="98">
        <f t="shared" si="2"/>
        <v>369676.06</v>
      </c>
      <c r="L14" s="98">
        <f t="shared" si="2"/>
        <v>-0.02000000001862645</v>
      </c>
    </row>
    <row r="15" spans="3:12" ht="15.75" thickBot="1">
      <c r="C15" s="5"/>
      <c r="D15" s="5"/>
      <c r="H15" s="5"/>
      <c r="I15" s="5"/>
      <c r="J15" s="127">
        <f>+I14-J14</f>
        <v>131161.37</v>
      </c>
      <c r="K15" s="5"/>
      <c r="L15" s="5"/>
    </row>
    <row r="16" spans="3:12" ht="12.75">
      <c r="C16" s="5"/>
      <c r="D16" s="5"/>
      <c r="H16" s="5"/>
      <c r="I16" s="5"/>
      <c r="J16" s="5"/>
      <c r="K16" s="5"/>
      <c r="L16" s="5"/>
    </row>
    <row r="17" spans="3:12" ht="13.5" thickBot="1">
      <c r="C17" s="5"/>
      <c r="D17" s="5"/>
      <c r="H17" s="5"/>
      <c r="I17" s="5"/>
      <c r="J17" s="5"/>
      <c r="K17" s="5"/>
      <c r="L17" s="5"/>
    </row>
    <row r="18" spans="3:12" ht="16.5" thickBot="1">
      <c r="C18" s="5"/>
      <c r="D18" s="5"/>
      <c r="G18" s="128"/>
      <c r="H18" s="5"/>
      <c r="I18" s="5"/>
      <c r="J18" s="5"/>
      <c r="K18" s="5"/>
      <c r="L18" s="5"/>
    </row>
    <row r="19" spans="3:12" ht="12.75">
      <c r="C19" s="5"/>
      <c r="D19" s="5"/>
      <c r="H19" s="5"/>
      <c r="I19" s="5"/>
      <c r="J19" s="5"/>
      <c r="K19" s="5"/>
      <c r="L19" s="5"/>
    </row>
    <row r="20" spans="3:12" ht="12.75">
      <c r="C20" s="5"/>
      <c r="D20" s="5"/>
      <c r="I20" s="5"/>
      <c r="J20" s="5"/>
      <c r="K20" s="5"/>
      <c r="L20" s="5"/>
    </row>
    <row r="21" spans="2:12" ht="12.75">
      <c r="B21" s="5">
        <v>963.69</v>
      </c>
      <c r="C21" s="5"/>
      <c r="D21" s="5"/>
      <c r="I21" s="5"/>
      <c r="J21" s="5"/>
      <c r="K21" s="5"/>
      <c r="L21" s="5"/>
    </row>
    <row r="22" spans="2:12" ht="12.75">
      <c r="B22" s="5">
        <v>21558.89</v>
      </c>
      <c r="C22" s="5">
        <v>4082.49</v>
      </c>
      <c r="D22" s="5"/>
      <c r="I22" s="5"/>
      <c r="J22" s="5"/>
      <c r="K22" s="5"/>
      <c r="L22" s="5"/>
    </row>
    <row r="23" spans="2:12" ht="12.75">
      <c r="B23" s="5">
        <v>18630.7</v>
      </c>
      <c r="C23" s="5">
        <v>3527.98</v>
      </c>
      <c r="D23" s="5"/>
      <c r="I23" s="5"/>
      <c r="J23" s="5"/>
      <c r="K23" s="5"/>
      <c r="L23" s="5"/>
    </row>
    <row r="24" spans="2:12" ht="12.75">
      <c r="B24" s="5">
        <v>22728.43</v>
      </c>
      <c r="C24" s="5">
        <v>4303.94</v>
      </c>
      <c r="D24" s="5"/>
      <c r="I24" s="5"/>
      <c r="J24" s="5"/>
      <c r="K24" s="5"/>
      <c r="L24" s="5"/>
    </row>
    <row r="25" spans="2:12" ht="12.75">
      <c r="B25" s="5">
        <v>30700.16</v>
      </c>
      <c r="C25" s="5">
        <v>5813.5</v>
      </c>
      <c r="D25" s="5"/>
      <c r="I25" s="5"/>
      <c r="J25" s="5"/>
      <c r="K25" s="5"/>
      <c r="L25" s="5"/>
    </row>
    <row r="26" spans="2:12" ht="12.75">
      <c r="B26" s="5">
        <v>84292.91</v>
      </c>
      <c r="C26" s="5">
        <v>15962.04</v>
      </c>
      <c r="D26" s="5"/>
      <c r="I26" s="5"/>
      <c r="J26" s="5"/>
      <c r="K26" s="5"/>
      <c r="L26" s="5"/>
    </row>
    <row r="27" spans="2:12" ht="12.75">
      <c r="B27" s="5">
        <v>2707.49</v>
      </c>
      <c r="D27" s="5"/>
      <c r="I27" s="5"/>
      <c r="J27" s="5"/>
      <c r="K27" s="5"/>
      <c r="L27" s="5"/>
    </row>
    <row r="28" spans="2:12" s="1" customFormat="1" ht="12.75">
      <c r="B28" s="98">
        <f>SUM(B21:B27)</f>
        <v>181582.27</v>
      </c>
      <c r="C28" s="98">
        <f>SUM(C22:C27)</f>
        <v>33689.95</v>
      </c>
      <c r="D28" s="98"/>
      <c r="I28" s="98"/>
      <c r="J28" s="98"/>
      <c r="K28" s="98"/>
      <c r="L28" s="98"/>
    </row>
    <row r="29" spans="2:12" ht="12.75">
      <c r="B29" s="5"/>
      <c r="I29" s="5"/>
      <c r="J29" s="5"/>
      <c r="K29" s="5"/>
      <c r="L29" s="5"/>
    </row>
    <row r="30" spans="2:12" ht="12.75">
      <c r="B30" s="5"/>
      <c r="J30" s="5"/>
      <c r="K30" s="5"/>
      <c r="L30" s="5"/>
    </row>
    <row r="31" ht="12.75">
      <c r="B31" s="5"/>
    </row>
    <row r="32" ht="12.75">
      <c r="B32" s="5"/>
    </row>
  </sheetData>
  <sheetProtection/>
  <mergeCells count="2">
    <mergeCell ref="E6:F6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98"/>
  <sheetViews>
    <sheetView tabSelected="1" workbookViewId="0" topLeftCell="A71">
      <selection activeCell="D93" sqref="D93"/>
    </sheetView>
  </sheetViews>
  <sheetFormatPr defaultColWidth="9.140625" defaultRowHeight="12.75"/>
  <cols>
    <col min="1" max="1" width="9.7109375" style="0" customWidth="1"/>
    <col min="2" max="2" width="35.28125" style="0" customWidth="1"/>
    <col min="3" max="3" width="16.00390625" style="0" customWidth="1"/>
    <col min="4" max="4" width="9.8515625" style="0" customWidth="1"/>
    <col min="5" max="5" width="11.421875" style="0" bestFit="1" customWidth="1"/>
    <col min="6" max="6" width="13.8515625" style="0" bestFit="1" customWidth="1"/>
    <col min="7" max="7" width="48.00390625" style="0" bestFit="1" customWidth="1"/>
  </cols>
  <sheetData>
    <row r="6" s="99" customFormat="1" ht="15.75">
      <c r="B6" s="27" t="s">
        <v>425</v>
      </c>
    </row>
    <row r="8" spans="1:7" s="1" customFormat="1" ht="12.75">
      <c r="A8" s="109" t="s">
        <v>79</v>
      </c>
      <c r="B8" s="109"/>
      <c r="C8" s="109" t="s">
        <v>427</v>
      </c>
      <c r="D8" s="109" t="s">
        <v>428</v>
      </c>
      <c r="E8" s="109" t="s">
        <v>429</v>
      </c>
      <c r="F8" s="109" t="s">
        <v>430</v>
      </c>
      <c r="G8" s="109" t="s">
        <v>431</v>
      </c>
    </row>
    <row r="9" spans="1:7" s="1" customFormat="1" ht="12.75">
      <c r="A9" s="109" t="s">
        <v>80</v>
      </c>
      <c r="B9" s="109" t="s">
        <v>426</v>
      </c>
      <c r="C9" s="109" t="s">
        <v>350</v>
      </c>
      <c r="D9" s="109" t="s">
        <v>306</v>
      </c>
      <c r="E9" s="109" t="s">
        <v>306</v>
      </c>
      <c r="F9" s="109" t="s">
        <v>306</v>
      </c>
      <c r="G9" s="109" t="s">
        <v>432</v>
      </c>
    </row>
    <row r="10" spans="1:7" ht="12.75">
      <c r="A10" s="6"/>
      <c r="B10" s="6"/>
      <c r="C10" s="29" t="s">
        <v>306</v>
      </c>
      <c r="D10" s="6"/>
      <c r="E10" s="6"/>
      <c r="F10" s="6"/>
      <c r="G10" s="6"/>
    </row>
    <row r="11" spans="1:7" ht="12.75">
      <c r="A11" s="104" t="s">
        <v>433</v>
      </c>
      <c r="B11" s="105"/>
      <c r="C11" s="105"/>
      <c r="D11" s="105"/>
      <c r="E11" s="105"/>
      <c r="F11" s="105"/>
      <c r="G11" s="105"/>
    </row>
    <row r="12" spans="1:7" ht="12.75">
      <c r="A12" s="111">
        <v>7000</v>
      </c>
      <c r="B12" s="112" t="s">
        <v>119</v>
      </c>
      <c r="C12" s="67">
        <v>2938324</v>
      </c>
      <c r="D12" s="67">
        <v>27258</v>
      </c>
      <c r="E12" s="67"/>
      <c r="F12" s="67">
        <v>2965582</v>
      </c>
      <c r="G12" s="102" t="s">
        <v>434</v>
      </c>
    </row>
    <row r="13" spans="1:7" ht="12.75">
      <c r="A13" s="101"/>
      <c r="B13" s="6"/>
      <c r="C13" s="67"/>
      <c r="D13" s="67"/>
      <c r="E13" s="67"/>
      <c r="F13" s="67"/>
      <c r="G13" s="102" t="s">
        <v>435</v>
      </c>
    </row>
    <row r="14" spans="1:7" ht="12.75">
      <c r="A14" s="101"/>
      <c r="B14" s="6"/>
      <c r="C14" s="67"/>
      <c r="D14" s="67"/>
      <c r="E14" s="67"/>
      <c r="F14" s="67"/>
      <c r="G14" s="102" t="s">
        <v>436</v>
      </c>
    </row>
    <row r="15" spans="1:7" ht="12.75">
      <c r="A15" s="111" t="s">
        <v>437</v>
      </c>
      <c r="B15" s="112" t="s">
        <v>438</v>
      </c>
      <c r="C15" s="67">
        <v>489681</v>
      </c>
      <c r="D15" s="67"/>
      <c r="E15" s="67">
        <v>47347</v>
      </c>
      <c r="F15" s="67">
        <v>442334</v>
      </c>
      <c r="G15" s="102" t="s">
        <v>439</v>
      </c>
    </row>
    <row r="16" spans="1:7" ht="12.75">
      <c r="A16" s="101"/>
      <c r="B16" s="6"/>
      <c r="C16" s="67"/>
      <c r="D16" s="67"/>
      <c r="E16" s="67"/>
      <c r="F16" s="67"/>
      <c r="G16" s="101"/>
    </row>
    <row r="17" spans="1:7" s="1" customFormat="1" ht="12.75">
      <c r="A17" s="103"/>
      <c r="B17" s="120" t="s">
        <v>72</v>
      </c>
      <c r="C17" s="121">
        <f>SUM(C12:C16)</f>
        <v>3428005</v>
      </c>
      <c r="D17" s="121">
        <f>SUM(D12:D16)</f>
        <v>27258</v>
      </c>
      <c r="E17" s="121">
        <f>SUM(E13:E16)</f>
        <v>47347</v>
      </c>
      <c r="F17" s="121">
        <f>SUM(F11:F16)</f>
        <v>3407916</v>
      </c>
      <c r="G17" s="103"/>
    </row>
    <row r="18" spans="1:7" ht="12.75">
      <c r="A18" s="101"/>
      <c r="B18" s="6"/>
      <c r="C18" s="67"/>
      <c r="D18" s="67"/>
      <c r="E18" s="67"/>
      <c r="F18" s="67"/>
      <c r="G18" s="101"/>
    </row>
    <row r="19" spans="1:7" ht="12.75">
      <c r="A19" s="106" t="s">
        <v>440</v>
      </c>
      <c r="B19" s="105"/>
      <c r="C19" s="107"/>
      <c r="D19" s="107"/>
      <c r="E19" s="107"/>
      <c r="F19" s="107"/>
      <c r="G19" s="108"/>
    </row>
    <row r="20" spans="1:7" s="1" customFormat="1" ht="12.75">
      <c r="A20" s="111" t="s">
        <v>341</v>
      </c>
      <c r="B20" s="112" t="s">
        <v>272</v>
      </c>
      <c r="C20" s="113"/>
      <c r="D20" s="113"/>
      <c r="E20" s="113"/>
      <c r="F20" s="113"/>
      <c r="G20" s="114"/>
    </row>
    <row r="21" spans="1:7" s="4" customFormat="1" ht="12.75">
      <c r="A21" s="110" t="s">
        <v>455</v>
      </c>
      <c r="B21" s="61" t="s">
        <v>449</v>
      </c>
      <c r="C21" s="68">
        <v>7000</v>
      </c>
      <c r="D21" s="68">
        <v>3000</v>
      </c>
      <c r="E21" s="68"/>
      <c r="F21" s="68">
        <v>10000</v>
      </c>
      <c r="G21" s="102" t="s">
        <v>450</v>
      </c>
    </row>
    <row r="22" spans="1:7" ht="12.75">
      <c r="A22" s="103"/>
      <c r="B22" s="6"/>
      <c r="C22" s="67"/>
      <c r="D22" s="67"/>
      <c r="E22" s="67"/>
      <c r="F22" s="67"/>
      <c r="G22" s="102" t="s">
        <v>451</v>
      </c>
    </row>
    <row r="23" spans="1:7" s="1" customFormat="1" ht="12.75">
      <c r="A23" s="114" t="s">
        <v>530</v>
      </c>
      <c r="B23" s="115" t="s">
        <v>531</v>
      </c>
      <c r="C23" s="113"/>
      <c r="D23" s="113"/>
      <c r="E23" s="113"/>
      <c r="F23" s="113"/>
      <c r="G23" s="114"/>
    </row>
    <row r="24" spans="1:7" s="4" customFormat="1" ht="12.75">
      <c r="A24" s="102" t="s">
        <v>510</v>
      </c>
      <c r="B24" s="38" t="s">
        <v>532</v>
      </c>
      <c r="C24" s="68">
        <v>15796</v>
      </c>
      <c r="D24" s="68"/>
      <c r="E24" s="68">
        <v>15796</v>
      </c>
      <c r="F24" s="68">
        <v>0</v>
      </c>
      <c r="G24" s="102" t="s">
        <v>535</v>
      </c>
    </row>
    <row r="25" spans="1:7" ht="12.75">
      <c r="A25" s="103"/>
      <c r="B25" s="6"/>
      <c r="C25" s="67"/>
      <c r="D25" s="67"/>
      <c r="E25" s="67"/>
      <c r="F25" s="67"/>
      <c r="G25" s="102" t="s">
        <v>533</v>
      </c>
    </row>
    <row r="26" spans="1:7" s="1" customFormat="1" ht="12.75">
      <c r="A26" s="114" t="s">
        <v>534</v>
      </c>
      <c r="B26" s="115" t="s">
        <v>536</v>
      </c>
      <c r="C26" s="113"/>
      <c r="D26" s="113"/>
      <c r="E26" s="113"/>
      <c r="F26" s="113"/>
      <c r="G26" s="114"/>
    </row>
    <row r="27" spans="1:7" ht="12.75">
      <c r="A27" s="114"/>
      <c r="B27" s="115" t="s">
        <v>537</v>
      </c>
      <c r="C27" s="116"/>
      <c r="D27" s="116"/>
      <c r="E27" s="116"/>
      <c r="F27" s="116"/>
      <c r="G27" s="117"/>
    </row>
    <row r="28" spans="1:7" s="4" customFormat="1" ht="12.75">
      <c r="A28" s="102" t="s">
        <v>510</v>
      </c>
      <c r="B28" s="38" t="s">
        <v>532</v>
      </c>
      <c r="C28" s="68">
        <v>0</v>
      </c>
      <c r="D28" s="68">
        <v>18035</v>
      </c>
      <c r="E28" s="68"/>
      <c r="F28" s="68">
        <v>18035</v>
      </c>
      <c r="G28" s="102" t="s">
        <v>538</v>
      </c>
    </row>
    <row r="29" spans="1:7" ht="12.75">
      <c r="A29" s="103"/>
      <c r="B29" s="29"/>
      <c r="C29" s="67"/>
      <c r="D29" s="67"/>
      <c r="E29" s="67"/>
      <c r="F29" s="67"/>
      <c r="G29" s="102" t="s">
        <v>539</v>
      </c>
    </row>
    <row r="30" spans="1:7" ht="12.75">
      <c r="A30" s="103"/>
      <c r="B30" s="29"/>
      <c r="C30" s="67"/>
      <c r="D30" s="67"/>
      <c r="E30" s="67"/>
      <c r="F30" s="67"/>
      <c r="G30" s="102" t="s">
        <v>540</v>
      </c>
    </row>
    <row r="31" spans="1:7" ht="12.75">
      <c r="A31" s="114" t="s">
        <v>462</v>
      </c>
      <c r="B31" s="115" t="s">
        <v>463</v>
      </c>
      <c r="C31" s="116"/>
      <c r="D31" s="116"/>
      <c r="E31" s="116"/>
      <c r="F31" s="116"/>
      <c r="G31" s="117"/>
    </row>
    <row r="32" spans="1:7" s="4" customFormat="1" ht="12.75">
      <c r="A32" s="102" t="s">
        <v>464</v>
      </c>
      <c r="B32" s="38" t="s">
        <v>465</v>
      </c>
      <c r="C32" s="68">
        <v>191523</v>
      </c>
      <c r="D32" s="68">
        <v>4000</v>
      </c>
      <c r="E32" s="68"/>
      <c r="F32" s="68">
        <v>195523</v>
      </c>
      <c r="G32" s="102" t="s">
        <v>466</v>
      </c>
    </row>
    <row r="33" spans="1:7" ht="12.75">
      <c r="A33" s="103"/>
      <c r="B33" s="6"/>
      <c r="C33" s="67"/>
      <c r="D33" s="67"/>
      <c r="E33" s="67"/>
      <c r="F33" s="67"/>
      <c r="G33" s="102" t="s">
        <v>541</v>
      </c>
    </row>
    <row r="34" spans="1:7" s="4" customFormat="1" ht="12.75">
      <c r="A34" s="102"/>
      <c r="B34" s="38"/>
      <c r="C34" s="68"/>
      <c r="D34" s="68"/>
      <c r="E34" s="68"/>
      <c r="F34" s="68"/>
      <c r="G34" s="102" t="s">
        <v>467</v>
      </c>
    </row>
    <row r="35" spans="1:7" s="1" customFormat="1" ht="12.75">
      <c r="A35" s="114" t="s">
        <v>502</v>
      </c>
      <c r="B35" s="115" t="s">
        <v>503</v>
      </c>
      <c r="C35" s="113"/>
      <c r="D35" s="113"/>
      <c r="E35" s="113"/>
      <c r="F35" s="113"/>
      <c r="G35" s="114"/>
    </row>
    <row r="36" spans="1:7" s="4" customFormat="1" ht="12.75">
      <c r="A36" s="102" t="s">
        <v>446</v>
      </c>
      <c r="B36" s="38" t="s">
        <v>504</v>
      </c>
      <c r="C36" s="68">
        <v>45000</v>
      </c>
      <c r="D36" s="68">
        <v>2000</v>
      </c>
      <c r="E36" s="68"/>
      <c r="F36" s="68">
        <v>47000</v>
      </c>
      <c r="G36" s="102" t="s">
        <v>505</v>
      </c>
    </row>
    <row r="37" spans="1:7" s="4" customFormat="1" ht="12.75">
      <c r="A37" s="102"/>
      <c r="B37" s="38"/>
      <c r="C37" s="68"/>
      <c r="D37" s="68"/>
      <c r="E37" s="68"/>
      <c r="F37" s="68"/>
      <c r="G37" s="102" t="s">
        <v>506</v>
      </c>
    </row>
    <row r="38" spans="1:7" s="4" customFormat="1" ht="12.75">
      <c r="A38" s="102"/>
      <c r="B38" s="38"/>
      <c r="C38" s="68"/>
      <c r="D38" s="68"/>
      <c r="E38" s="68"/>
      <c r="F38" s="68"/>
      <c r="G38" s="102" t="s">
        <v>507</v>
      </c>
    </row>
    <row r="39" spans="1:7" s="4" customFormat="1" ht="12.75">
      <c r="A39" s="102"/>
      <c r="B39" s="38"/>
      <c r="C39" s="68"/>
      <c r="D39" s="68"/>
      <c r="E39" s="68"/>
      <c r="F39" s="68"/>
      <c r="G39" s="102"/>
    </row>
    <row r="40" spans="1:7" s="4" customFormat="1" ht="12.75">
      <c r="A40" s="102"/>
      <c r="B40" s="38"/>
      <c r="C40" s="68"/>
      <c r="D40" s="68"/>
      <c r="E40" s="68"/>
      <c r="F40" s="68"/>
      <c r="G40" s="102"/>
    </row>
    <row r="41" spans="1:7" s="4" customFormat="1" ht="12.75">
      <c r="A41" s="114" t="s">
        <v>468</v>
      </c>
      <c r="B41" s="115" t="s">
        <v>469</v>
      </c>
      <c r="C41" s="118"/>
      <c r="D41" s="118"/>
      <c r="E41" s="118"/>
      <c r="F41" s="118"/>
      <c r="G41" s="117"/>
    </row>
    <row r="42" spans="1:7" s="4" customFormat="1" ht="12.75">
      <c r="A42" s="102" t="s">
        <v>446</v>
      </c>
      <c r="B42" s="38" t="s">
        <v>470</v>
      </c>
      <c r="C42" s="68">
        <v>1888818</v>
      </c>
      <c r="D42" s="68">
        <v>10000</v>
      </c>
      <c r="E42" s="68"/>
      <c r="F42" s="68">
        <v>1898818</v>
      </c>
      <c r="G42" s="102" t="s">
        <v>471</v>
      </c>
    </row>
    <row r="43" spans="1:7" s="4" customFormat="1" ht="12.75">
      <c r="A43" s="102"/>
      <c r="B43" s="38"/>
      <c r="C43" s="68"/>
      <c r="D43" s="68"/>
      <c r="E43" s="68"/>
      <c r="F43" s="68"/>
      <c r="G43" s="102" t="s">
        <v>542</v>
      </c>
    </row>
    <row r="44" spans="1:7" ht="12.75">
      <c r="A44" s="114" t="s">
        <v>441</v>
      </c>
      <c r="B44" s="115" t="s">
        <v>442</v>
      </c>
      <c r="C44" s="116"/>
      <c r="D44" s="116"/>
      <c r="E44" s="116"/>
      <c r="F44" s="116"/>
      <c r="G44" s="117"/>
    </row>
    <row r="45" spans="1:7" ht="12.75">
      <c r="A45" s="114"/>
      <c r="B45" s="115" t="s">
        <v>443</v>
      </c>
      <c r="C45" s="116"/>
      <c r="D45" s="116"/>
      <c r="E45" s="116"/>
      <c r="F45" s="116"/>
      <c r="G45" s="119"/>
    </row>
    <row r="46" spans="1:7" ht="12.75">
      <c r="A46" s="102" t="s">
        <v>556</v>
      </c>
      <c r="B46" s="38" t="s">
        <v>557</v>
      </c>
      <c r="C46" s="67"/>
      <c r="D46" s="67">
        <v>3000</v>
      </c>
      <c r="E46" s="67"/>
      <c r="F46" s="67">
        <v>3000</v>
      </c>
      <c r="G46" s="102" t="s">
        <v>452</v>
      </c>
    </row>
    <row r="47" spans="1:7" ht="12.75">
      <c r="A47" s="102" t="s">
        <v>510</v>
      </c>
      <c r="B47" s="38" t="s">
        <v>558</v>
      </c>
      <c r="C47" s="67"/>
      <c r="D47" s="67">
        <v>2000</v>
      </c>
      <c r="E47" s="67"/>
      <c r="F47" s="67">
        <v>2000</v>
      </c>
      <c r="G47" s="102" t="s">
        <v>559</v>
      </c>
    </row>
    <row r="48" spans="1:7" ht="12.75">
      <c r="A48" s="101"/>
      <c r="B48" s="6"/>
      <c r="C48" s="67"/>
      <c r="D48" s="67"/>
      <c r="E48" s="67"/>
      <c r="F48" s="67"/>
      <c r="G48" s="101"/>
    </row>
    <row r="49" spans="1:7" ht="12.75">
      <c r="A49" s="114" t="s">
        <v>444</v>
      </c>
      <c r="B49" s="115" t="s">
        <v>445</v>
      </c>
      <c r="C49" s="116"/>
      <c r="D49" s="116"/>
      <c r="E49" s="116"/>
      <c r="F49" s="116"/>
      <c r="G49" s="119"/>
    </row>
    <row r="50" spans="1:7" ht="12.75">
      <c r="A50" s="102" t="s">
        <v>446</v>
      </c>
      <c r="B50" s="38" t="s">
        <v>447</v>
      </c>
      <c r="C50" s="67">
        <v>624923</v>
      </c>
      <c r="D50" s="67">
        <v>17300</v>
      </c>
      <c r="E50" s="67">
        <v>60907</v>
      </c>
      <c r="F50" s="67">
        <v>581316</v>
      </c>
      <c r="G50" s="102" t="s">
        <v>448</v>
      </c>
    </row>
    <row r="51" spans="1:7" ht="12.75">
      <c r="A51" s="101"/>
      <c r="B51" s="6"/>
      <c r="C51" s="67"/>
      <c r="D51" s="67"/>
      <c r="E51" s="67"/>
      <c r="F51" s="67"/>
      <c r="G51" s="102" t="s">
        <v>453</v>
      </c>
    </row>
    <row r="52" spans="1:7" ht="12.75">
      <c r="A52" s="101"/>
      <c r="B52" s="6"/>
      <c r="C52" s="67"/>
      <c r="D52" s="67"/>
      <c r="E52" s="67"/>
      <c r="F52" s="67"/>
      <c r="G52" s="102" t="s">
        <v>454</v>
      </c>
    </row>
    <row r="53" spans="1:7" s="1" customFormat="1" ht="12.75">
      <c r="A53" s="114" t="s">
        <v>472</v>
      </c>
      <c r="B53" s="115" t="s">
        <v>473</v>
      </c>
      <c r="C53" s="113"/>
      <c r="D53" s="113"/>
      <c r="E53" s="113"/>
      <c r="F53" s="113"/>
      <c r="G53" s="114"/>
    </row>
    <row r="54" spans="1:7" ht="12.75">
      <c r="A54" s="102" t="s">
        <v>446</v>
      </c>
      <c r="B54" s="38" t="s">
        <v>470</v>
      </c>
      <c r="C54" s="67">
        <v>90000</v>
      </c>
      <c r="D54" s="67">
        <v>20000</v>
      </c>
      <c r="E54" s="67"/>
      <c r="F54" s="67">
        <v>110000</v>
      </c>
      <c r="G54" s="102" t="s">
        <v>474</v>
      </c>
    </row>
    <row r="55" spans="1:7" ht="12.75">
      <c r="A55" s="102"/>
      <c r="B55" s="38"/>
      <c r="C55" s="67"/>
      <c r="D55" s="67"/>
      <c r="E55" s="67"/>
      <c r="F55" s="67"/>
      <c r="G55" s="102" t="s">
        <v>475</v>
      </c>
    </row>
    <row r="56" spans="1:7" ht="12.75">
      <c r="A56" s="102"/>
      <c r="B56" s="38"/>
      <c r="C56" s="67"/>
      <c r="D56" s="67"/>
      <c r="E56" s="67"/>
      <c r="F56" s="67"/>
      <c r="G56" s="102" t="s">
        <v>543</v>
      </c>
    </row>
    <row r="57" spans="1:7" ht="12.75">
      <c r="A57" s="114" t="s">
        <v>476</v>
      </c>
      <c r="B57" s="115" t="s">
        <v>477</v>
      </c>
      <c r="C57" s="116"/>
      <c r="D57" s="116"/>
      <c r="E57" s="116"/>
      <c r="F57" s="116"/>
      <c r="G57" s="117"/>
    </row>
    <row r="58" spans="1:7" ht="12.75">
      <c r="A58" s="102" t="s">
        <v>464</v>
      </c>
      <c r="B58" s="38" t="s">
        <v>478</v>
      </c>
      <c r="C58" s="67">
        <v>1780</v>
      </c>
      <c r="D58" s="67">
        <v>3200</v>
      </c>
      <c r="E58" s="67"/>
      <c r="F58" s="67">
        <v>4980</v>
      </c>
      <c r="G58" s="102" t="s">
        <v>544</v>
      </c>
    </row>
    <row r="59" spans="1:7" ht="12.75">
      <c r="A59" s="102"/>
      <c r="B59" s="38"/>
      <c r="C59" s="67"/>
      <c r="D59" s="67"/>
      <c r="E59" s="67"/>
      <c r="F59" s="67"/>
      <c r="G59" s="102" t="s">
        <v>479</v>
      </c>
    </row>
    <row r="60" spans="1:7" s="1" customFormat="1" ht="12.75">
      <c r="A60" s="114" t="s">
        <v>456</v>
      </c>
      <c r="B60" s="115" t="s">
        <v>457</v>
      </c>
      <c r="C60" s="113"/>
      <c r="D60" s="113"/>
      <c r="E60" s="113"/>
      <c r="F60" s="113"/>
      <c r="G60" s="114"/>
    </row>
    <row r="61" spans="1:7" ht="12.75">
      <c r="A61" s="102" t="s">
        <v>446</v>
      </c>
      <c r="B61" s="38" t="s">
        <v>458</v>
      </c>
      <c r="C61" s="67">
        <v>50000</v>
      </c>
      <c r="D61" s="67">
        <v>10000</v>
      </c>
      <c r="E61" s="67"/>
      <c r="F61" s="67">
        <v>60000</v>
      </c>
      <c r="G61" s="102" t="s">
        <v>459</v>
      </c>
    </row>
    <row r="62" spans="1:7" ht="12.75">
      <c r="A62" s="101"/>
      <c r="B62" s="6"/>
      <c r="C62" s="67"/>
      <c r="D62" s="67"/>
      <c r="E62" s="67"/>
      <c r="F62" s="67"/>
      <c r="G62" s="102" t="s">
        <v>460</v>
      </c>
    </row>
    <row r="63" spans="1:7" ht="12.75">
      <c r="A63" s="101"/>
      <c r="B63" s="6"/>
      <c r="C63" s="67"/>
      <c r="D63" s="67"/>
      <c r="E63" s="67"/>
      <c r="F63" s="67"/>
      <c r="G63" s="102" t="s">
        <v>461</v>
      </c>
    </row>
    <row r="64" spans="1:7" s="1" customFormat="1" ht="12.75">
      <c r="A64" s="114" t="s">
        <v>508</v>
      </c>
      <c r="B64" s="115" t="s">
        <v>509</v>
      </c>
      <c r="C64" s="113"/>
      <c r="D64" s="113"/>
      <c r="E64" s="113"/>
      <c r="F64" s="113"/>
      <c r="G64" s="114"/>
    </row>
    <row r="65" spans="1:7" ht="12.75">
      <c r="A65" s="102" t="s">
        <v>510</v>
      </c>
      <c r="B65" s="38" t="s">
        <v>410</v>
      </c>
      <c r="C65" s="67"/>
      <c r="D65" s="67">
        <v>270</v>
      </c>
      <c r="E65" s="67"/>
      <c r="F65" s="67">
        <v>270</v>
      </c>
      <c r="G65" s="102" t="s">
        <v>545</v>
      </c>
    </row>
    <row r="66" spans="1:7" ht="12.75">
      <c r="A66" s="101"/>
      <c r="B66" s="6"/>
      <c r="C66" s="67"/>
      <c r="D66" s="67"/>
      <c r="E66" s="67"/>
      <c r="F66" s="67"/>
      <c r="G66" s="102" t="s">
        <v>546</v>
      </c>
    </row>
    <row r="67" spans="1:7" ht="12.75">
      <c r="A67" s="114" t="s">
        <v>489</v>
      </c>
      <c r="B67" s="115" t="s">
        <v>490</v>
      </c>
      <c r="C67" s="116"/>
      <c r="D67" s="116"/>
      <c r="E67" s="116"/>
      <c r="F67" s="116"/>
      <c r="G67" s="117"/>
    </row>
    <row r="68" spans="1:7" ht="12.75">
      <c r="A68" s="101"/>
      <c r="B68" s="29" t="s">
        <v>491</v>
      </c>
      <c r="C68" s="67"/>
      <c r="D68" s="67"/>
      <c r="E68" s="67"/>
      <c r="F68" s="67"/>
      <c r="G68" s="102"/>
    </row>
    <row r="69" spans="1:7" ht="12.75">
      <c r="A69" s="102" t="s">
        <v>446</v>
      </c>
      <c r="B69" s="38" t="s">
        <v>470</v>
      </c>
      <c r="C69" s="67">
        <v>20000</v>
      </c>
      <c r="D69" s="67">
        <v>10000</v>
      </c>
      <c r="E69" s="67"/>
      <c r="F69" s="67">
        <v>30000</v>
      </c>
      <c r="G69" s="102" t="s">
        <v>547</v>
      </c>
    </row>
    <row r="70" spans="1:7" ht="12.75">
      <c r="A70" s="101"/>
      <c r="B70" s="29"/>
      <c r="C70" s="67"/>
      <c r="D70" s="67"/>
      <c r="E70" s="67"/>
      <c r="F70" s="67"/>
      <c r="G70" s="102" t="s">
        <v>492</v>
      </c>
    </row>
    <row r="71" spans="1:7" ht="12.75">
      <c r="A71" s="101"/>
      <c r="B71" s="6"/>
      <c r="C71" s="67"/>
      <c r="D71" s="67"/>
      <c r="E71" s="67"/>
      <c r="F71" s="67"/>
      <c r="G71" s="102" t="s">
        <v>493</v>
      </c>
    </row>
    <row r="72" spans="1:7" ht="12.75">
      <c r="A72" s="114" t="s">
        <v>480</v>
      </c>
      <c r="B72" s="115" t="s">
        <v>481</v>
      </c>
      <c r="C72" s="116"/>
      <c r="D72" s="116"/>
      <c r="E72" s="116"/>
      <c r="F72" s="116"/>
      <c r="G72" s="117"/>
    </row>
    <row r="73" spans="1:7" ht="12.75">
      <c r="A73" s="119"/>
      <c r="B73" s="115" t="s">
        <v>482</v>
      </c>
      <c r="C73" s="116"/>
      <c r="D73" s="116"/>
      <c r="E73" s="116"/>
      <c r="F73" s="116"/>
      <c r="G73" s="117"/>
    </row>
    <row r="74" spans="1:7" ht="12.75">
      <c r="A74" s="102" t="s">
        <v>483</v>
      </c>
      <c r="B74" s="38" t="s">
        <v>484</v>
      </c>
      <c r="C74" s="67"/>
      <c r="D74" s="67">
        <v>16000</v>
      </c>
      <c r="E74" s="67"/>
      <c r="F74" s="67">
        <v>16000</v>
      </c>
      <c r="G74" s="102" t="s">
        <v>485</v>
      </c>
    </row>
    <row r="75" spans="1:7" ht="12.75">
      <c r="A75" s="101"/>
      <c r="B75" s="6"/>
      <c r="C75" s="67"/>
      <c r="D75" s="67"/>
      <c r="E75" s="67"/>
      <c r="F75" s="67"/>
      <c r="G75" s="102" t="s">
        <v>486</v>
      </c>
    </row>
    <row r="76" spans="1:7" ht="12.75">
      <c r="A76" s="101"/>
      <c r="B76" s="6"/>
      <c r="C76" s="67"/>
      <c r="D76" s="67"/>
      <c r="E76" s="67"/>
      <c r="F76" s="67"/>
      <c r="G76" s="102" t="s">
        <v>487</v>
      </c>
    </row>
    <row r="77" spans="1:7" ht="12.75">
      <c r="A77" s="101"/>
      <c r="B77" s="6"/>
      <c r="C77" s="67"/>
      <c r="D77" s="67"/>
      <c r="E77" s="67"/>
      <c r="F77" s="67"/>
      <c r="G77" s="102" t="s">
        <v>488</v>
      </c>
    </row>
    <row r="78" spans="1:7" ht="12.75">
      <c r="A78" s="101"/>
      <c r="B78" s="6"/>
      <c r="C78" s="67"/>
      <c r="D78" s="67"/>
      <c r="E78" s="67"/>
      <c r="F78" s="67"/>
      <c r="G78" s="102"/>
    </row>
    <row r="79" spans="1:7" ht="12.75">
      <c r="A79" s="101"/>
      <c r="B79" s="6"/>
      <c r="C79" s="67"/>
      <c r="D79" s="67"/>
      <c r="E79" s="67"/>
      <c r="F79" s="67"/>
      <c r="G79" s="102"/>
    </row>
    <row r="80" spans="1:7" ht="12.75">
      <c r="A80" s="114" t="s">
        <v>494</v>
      </c>
      <c r="B80" s="115" t="s">
        <v>495</v>
      </c>
      <c r="C80" s="116"/>
      <c r="D80" s="116"/>
      <c r="E80" s="116"/>
      <c r="F80" s="116"/>
      <c r="G80" s="117"/>
    </row>
    <row r="81" spans="1:7" ht="12.75">
      <c r="A81" s="102" t="s">
        <v>455</v>
      </c>
      <c r="B81" s="38" t="s">
        <v>272</v>
      </c>
      <c r="C81" s="67"/>
      <c r="D81" s="67">
        <v>8000</v>
      </c>
      <c r="E81" s="67"/>
      <c r="F81" s="67">
        <v>8000</v>
      </c>
      <c r="G81" s="102" t="s">
        <v>496</v>
      </c>
    </row>
    <row r="82" spans="1:7" ht="12.75">
      <c r="A82" s="102"/>
      <c r="B82" s="38"/>
      <c r="C82" s="67"/>
      <c r="D82" s="67"/>
      <c r="E82" s="67"/>
      <c r="F82" s="67"/>
      <c r="G82" s="102" t="s">
        <v>497</v>
      </c>
    </row>
    <row r="83" spans="1:7" s="1" customFormat="1" ht="12.75">
      <c r="A83" s="114" t="s">
        <v>498</v>
      </c>
      <c r="B83" s="115" t="s">
        <v>499</v>
      </c>
      <c r="C83" s="113"/>
      <c r="D83" s="113"/>
      <c r="E83" s="113"/>
      <c r="F83" s="113"/>
      <c r="G83" s="114"/>
    </row>
    <row r="84" spans="1:7" ht="12.75">
      <c r="A84" s="102" t="s">
        <v>500</v>
      </c>
      <c r="B84" s="38" t="s">
        <v>501</v>
      </c>
      <c r="C84" s="67"/>
      <c r="D84" s="67">
        <v>1800</v>
      </c>
      <c r="E84" s="67"/>
      <c r="F84" s="67">
        <v>1800</v>
      </c>
      <c r="G84" s="102" t="s">
        <v>548</v>
      </c>
    </row>
    <row r="85" spans="1:7" ht="12.75">
      <c r="A85" s="102"/>
      <c r="B85" s="38"/>
      <c r="C85" s="67"/>
      <c r="D85" s="67"/>
      <c r="E85" s="67"/>
      <c r="F85" s="67"/>
      <c r="G85" s="102" t="s">
        <v>549</v>
      </c>
    </row>
    <row r="86" spans="1:7" s="1" customFormat="1" ht="12.75">
      <c r="A86" s="103"/>
      <c r="B86" s="120" t="s">
        <v>72</v>
      </c>
      <c r="C86" s="121">
        <f>SUM(C20:C85)</f>
        <v>2934840</v>
      </c>
      <c r="D86" s="121">
        <f>SUM(D21:D85)</f>
        <v>128605</v>
      </c>
      <c r="E86" s="121">
        <f>SUM(E20:E84)</f>
        <v>76703</v>
      </c>
      <c r="F86" s="121">
        <f>SUM(F21:F85)</f>
        <v>2986742</v>
      </c>
      <c r="G86" s="103"/>
    </row>
    <row r="87" spans="1:7" ht="12.75">
      <c r="A87" s="101"/>
      <c r="B87" s="6"/>
      <c r="C87" s="67"/>
      <c r="D87" s="67"/>
      <c r="E87" s="67"/>
      <c r="F87" s="67"/>
      <c r="G87" s="101"/>
    </row>
    <row r="88" spans="1:7" ht="12.75">
      <c r="A88" s="100"/>
      <c r="C88" s="90"/>
      <c r="D88" s="90"/>
      <c r="E88" s="90"/>
      <c r="F88" s="90"/>
      <c r="G88" s="100"/>
    </row>
    <row r="89" spans="1:7" ht="12.75">
      <c r="A89" s="100"/>
      <c r="C89" s="90"/>
      <c r="D89" s="90"/>
      <c r="E89" s="90"/>
      <c r="F89" s="90"/>
      <c r="G89" s="100"/>
    </row>
    <row r="90" spans="1:7" ht="12.75">
      <c r="A90" s="100"/>
      <c r="C90" s="90"/>
      <c r="D90" s="90"/>
      <c r="E90" s="90"/>
      <c r="F90" s="90"/>
      <c r="G90" s="100"/>
    </row>
    <row r="91" spans="1:7" ht="12.75">
      <c r="A91" s="100"/>
      <c r="C91" s="90"/>
      <c r="D91" s="90"/>
      <c r="E91" s="90"/>
      <c r="F91" s="90"/>
      <c r="G91" s="100"/>
    </row>
    <row r="92" spans="1:7" ht="12.75">
      <c r="A92" s="100"/>
      <c r="C92" s="5"/>
      <c r="D92" s="90"/>
      <c r="E92" s="90"/>
      <c r="F92" s="90"/>
      <c r="G92" s="100"/>
    </row>
    <row r="93" spans="3:7" ht="12.75">
      <c r="C93" s="5"/>
      <c r="D93" s="90"/>
      <c r="E93" s="90"/>
      <c r="F93" s="90"/>
      <c r="G93" s="100"/>
    </row>
    <row r="94" spans="3:6" ht="12.75">
      <c r="C94" s="5"/>
      <c r="D94" s="90"/>
      <c r="F94" s="90"/>
    </row>
    <row r="95" spans="3:6" ht="12.75">
      <c r="C95" s="5"/>
      <c r="D95" s="90"/>
      <c r="F95" s="90"/>
    </row>
    <row r="96" spans="3:6" ht="12.75">
      <c r="C96" s="5"/>
      <c r="F96" s="90"/>
    </row>
    <row r="97" spans="3:6" ht="12.75">
      <c r="C97" s="5"/>
      <c r="F97" s="90"/>
    </row>
    <row r="98" ht="12.75">
      <c r="F98" s="90"/>
    </row>
  </sheetData>
  <sheetProtection/>
  <printOptions/>
  <pageMargins left="0.2362204724409449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">
      <selection activeCell="D69" sqref="D69"/>
    </sheetView>
  </sheetViews>
  <sheetFormatPr defaultColWidth="9.140625" defaultRowHeight="12.75"/>
  <cols>
    <col min="1" max="1" width="6.8515625" style="35" bestFit="1" customWidth="1"/>
    <col min="2" max="2" width="11.00390625" style="62" bestFit="1" customWidth="1"/>
    <col min="3" max="3" width="4.8515625" style="0" customWidth="1"/>
    <col min="4" max="4" width="36.00390625" style="0" customWidth="1"/>
    <col min="5" max="5" width="10.57421875" style="0" customWidth="1"/>
    <col min="6" max="6" width="10.140625" style="5" bestFit="1" customWidth="1"/>
    <col min="7" max="7" width="8.00390625" style="3" bestFit="1" customWidth="1"/>
    <col min="8" max="8" width="9.140625" style="0" hidden="1" customWidth="1"/>
    <col min="9" max="9" width="21.140625" style="2" customWidth="1"/>
    <col min="10" max="10" width="11.421875" style="2" customWidth="1"/>
    <col min="11" max="11" width="13.421875" style="0" customWidth="1"/>
    <col min="13" max="13" width="12.28125" style="0" customWidth="1"/>
  </cols>
  <sheetData>
    <row r="1" spans="1:7" s="25" customFormat="1" ht="12.75">
      <c r="A1" s="36" t="s">
        <v>105</v>
      </c>
      <c r="B1" s="63" t="s">
        <v>326</v>
      </c>
      <c r="C1" s="39" t="s">
        <v>48</v>
      </c>
      <c r="D1" s="39" t="s">
        <v>217</v>
      </c>
      <c r="E1" s="39" t="s">
        <v>218</v>
      </c>
      <c r="F1" s="34" t="s">
        <v>211</v>
      </c>
      <c r="G1" s="39" t="s">
        <v>345</v>
      </c>
    </row>
    <row r="2" spans="1:7" s="1" customFormat="1" ht="12.75">
      <c r="A2" s="36"/>
      <c r="B2" s="63" t="s">
        <v>327</v>
      </c>
      <c r="C2" s="29"/>
      <c r="D2" s="29"/>
      <c r="E2" s="29"/>
      <c r="F2" s="64"/>
      <c r="G2" s="39"/>
    </row>
    <row r="3" spans="1:10" ht="12.75">
      <c r="A3" s="65" t="s">
        <v>13</v>
      </c>
      <c r="B3" s="66" t="s">
        <v>335</v>
      </c>
      <c r="C3" s="6">
        <v>4020</v>
      </c>
      <c r="D3" s="38" t="s">
        <v>227</v>
      </c>
      <c r="E3" s="67">
        <v>4000</v>
      </c>
      <c r="F3" s="67">
        <v>4064</v>
      </c>
      <c r="G3" s="40"/>
      <c r="I3" s="4"/>
      <c r="J3"/>
    </row>
    <row r="4" spans="1:10" ht="12.75">
      <c r="A4" s="65" t="s">
        <v>14</v>
      </c>
      <c r="B4" s="66" t="s">
        <v>334</v>
      </c>
      <c r="C4" s="6"/>
      <c r="D4" s="38" t="s">
        <v>219</v>
      </c>
      <c r="E4" s="67">
        <v>3879</v>
      </c>
      <c r="F4" s="67">
        <v>3941</v>
      </c>
      <c r="G4" s="40"/>
      <c r="I4"/>
      <c r="J4"/>
    </row>
    <row r="5" spans="1:10" ht="12.75">
      <c r="A5" s="65" t="s">
        <v>15</v>
      </c>
      <c r="B5" s="66" t="s">
        <v>335</v>
      </c>
      <c r="C5" s="6"/>
      <c r="D5" s="38" t="s">
        <v>220</v>
      </c>
      <c r="E5" s="67">
        <v>3266</v>
      </c>
      <c r="F5" s="67">
        <v>3318</v>
      </c>
      <c r="G5" s="40"/>
      <c r="I5" s="4"/>
      <c r="J5"/>
    </row>
    <row r="6" spans="1:10" ht="12.75">
      <c r="A6" s="65" t="s">
        <v>16</v>
      </c>
      <c r="B6" s="66" t="s">
        <v>335</v>
      </c>
      <c r="C6" s="6"/>
      <c r="D6" s="38" t="s">
        <v>221</v>
      </c>
      <c r="E6" s="67">
        <v>4369</v>
      </c>
      <c r="F6" s="67">
        <v>4439</v>
      </c>
      <c r="G6" s="40"/>
      <c r="I6" s="4"/>
      <c r="J6"/>
    </row>
    <row r="7" spans="1:7" s="4" customFormat="1" ht="12.75">
      <c r="A7" s="65" t="s">
        <v>17</v>
      </c>
      <c r="B7" s="66" t="s">
        <v>335</v>
      </c>
      <c r="C7" s="38"/>
      <c r="D7" s="38" t="s">
        <v>222</v>
      </c>
      <c r="E7" s="68">
        <v>7388</v>
      </c>
      <c r="F7" s="68">
        <v>7506</v>
      </c>
      <c r="G7" s="42"/>
    </row>
    <row r="8" spans="1:10" ht="12.75">
      <c r="A8" s="65" t="s">
        <v>18</v>
      </c>
      <c r="B8" s="66" t="s">
        <v>335</v>
      </c>
      <c r="C8" s="6"/>
      <c r="D8" s="38" t="s">
        <v>223</v>
      </c>
      <c r="E8" s="67">
        <v>2000</v>
      </c>
      <c r="F8" s="67">
        <v>1500</v>
      </c>
      <c r="G8" s="40"/>
      <c r="I8"/>
      <c r="J8"/>
    </row>
    <row r="9" spans="1:10" ht="12.75">
      <c r="A9" s="65" t="s">
        <v>20</v>
      </c>
      <c r="B9" s="66" t="s">
        <v>336</v>
      </c>
      <c r="C9" s="6"/>
      <c r="D9" s="38" t="s">
        <v>224</v>
      </c>
      <c r="E9" s="67">
        <v>3945</v>
      </c>
      <c r="F9" s="67">
        <v>3945</v>
      </c>
      <c r="G9" s="40"/>
      <c r="I9"/>
      <c r="J9"/>
    </row>
    <row r="10" spans="1:10" ht="12.75">
      <c r="A10" s="65" t="s">
        <v>39</v>
      </c>
      <c r="B10" s="66" t="s">
        <v>337</v>
      </c>
      <c r="C10" s="6"/>
      <c r="D10" s="38" t="s">
        <v>225</v>
      </c>
      <c r="E10" s="67">
        <v>28676</v>
      </c>
      <c r="F10" s="67">
        <v>28676</v>
      </c>
      <c r="G10" s="40"/>
      <c r="I10"/>
      <c r="J10"/>
    </row>
    <row r="11" spans="1:10" ht="12.75">
      <c r="A11" s="65" t="s">
        <v>41</v>
      </c>
      <c r="B11" s="66" t="s">
        <v>335</v>
      </c>
      <c r="C11" s="6"/>
      <c r="D11" s="38" t="s">
        <v>226</v>
      </c>
      <c r="E11" s="67">
        <v>453</v>
      </c>
      <c r="F11" s="67">
        <v>1046</v>
      </c>
      <c r="G11" s="40"/>
      <c r="I11" s="4"/>
      <c r="J11"/>
    </row>
    <row r="12" spans="1:10" ht="12.75">
      <c r="A12" s="37"/>
      <c r="B12" s="69"/>
      <c r="C12" s="6"/>
      <c r="D12" s="29" t="s">
        <v>228</v>
      </c>
      <c r="E12" s="64">
        <f>SUM(E3:E11)</f>
        <v>57976</v>
      </c>
      <c r="F12" s="64">
        <f>SUM(F3:F11)</f>
        <v>58435</v>
      </c>
      <c r="G12" s="70">
        <v>1.008</v>
      </c>
      <c r="I12"/>
      <c r="J12"/>
    </row>
    <row r="13" spans="1:10" ht="12.75">
      <c r="A13" s="37"/>
      <c r="B13" s="69"/>
      <c r="C13" s="6"/>
      <c r="D13" s="29"/>
      <c r="E13" s="64"/>
      <c r="F13" s="67"/>
      <c r="G13" s="40"/>
      <c r="I13"/>
      <c r="J13"/>
    </row>
    <row r="14" spans="1:10" ht="12.75">
      <c r="A14" s="65" t="s">
        <v>42</v>
      </c>
      <c r="B14" s="66" t="s">
        <v>334</v>
      </c>
      <c r="C14" s="6">
        <v>4022</v>
      </c>
      <c r="D14" s="38" t="s">
        <v>233</v>
      </c>
      <c r="E14" s="67">
        <v>1915</v>
      </c>
      <c r="F14" s="67">
        <v>2167</v>
      </c>
      <c r="G14" s="40"/>
      <c r="I14"/>
      <c r="J14"/>
    </row>
    <row r="15" spans="1:10" ht="12.75">
      <c r="A15" s="65" t="s">
        <v>44</v>
      </c>
      <c r="B15" s="66" t="s">
        <v>334</v>
      </c>
      <c r="C15" s="6"/>
      <c r="D15" s="38" t="s">
        <v>234</v>
      </c>
      <c r="E15" s="67">
        <v>3021</v>
      </c>
      <c r="F15" s="67">
        <v>3069</v>
      </c>
      <c r="G15" s="40"/>
      <c r="I15"/>
      <c r="J15"/>
    </row>
    <row r="16" spans="1:10" ht="12.75">
      <c r="A16" s="65" t="s">
        <v>46</v>
      </c>
      <c r="B16" s="66" t="s">
        <v>334</v>
      </c>
      <c r="C16" s="6"/>
      <c r="D16" s="38" t="s">
        <v>235</v>
      </c>
      <c r="E16" s="67">
        <v>724</v>
      </c>
      <c r="F16" s="67">
        <v>735</v>
      </c>
      <c r="G16" s="40"/>
      <c r="I16"/>
      <c r="J16"/>
    </row>
    <row r="17" spans="1:10" ht="12.75">
      <c r="A17" s="65" t="s">
        <v>229</v>
      </c>
      <c r="B17" s="66" t="s">
        <v>334</v>
      </c>
      <c r="C17" s="6"/>
      <c r="D17" s="38" t="s">
        <v>236</v>
      </c>
      <c r="E17" s="67">
        <v>323</v>
      </c>
      <c r="F17" s="67">
        <v>323</v>
      </c>
      <c r="G17" s="40"/>
      <c r="I17"/>
      <c r="J17"/>
    </row>
    <row r="18" spans="1:10" ht="12.75">
      <c r="A18" s="65" t="s">
        <v>230</v>
      </c>
      <c r="B18" s="66" t="s">
        <v>335</v>
      </c>
      <c r="C18" s="6"/>
      <c r="D18" s="38" t="s">
        <v>237</v>
      </c>
      <c r="E18" s="67">
        <v>8238</v>
      </c>
      <c r="F18" s="67">
        <v>8238</v>
      </c>
      <c r="G18" s="40"/>
      <c r="I18"/>
      <c r="J18"/>
    </row>
    <row r="19" spans="1:10" ht="12.75">
      <c r="A19" s="65" t="s">
        <v>231</v>
      </c>
      <c r="B19" s="66" t="s">
        <v>335</v>
      </c>
      <c r="C19" s="6"/>
      <c r="D19" s="38" t="s">
        <v>238</v>
      </c>
      <c r="E19" s="67">
        <v>5213</v>
      </c>
      <c r="F19" s="67">
        <v>5213</v>
      </c>
      <c r="G19" s="40"/>
      <c r="I19"/>
      <c r="J19"/>
    </row>
    <row r="20" spans="1:7" s="1" customFormat="1" ht="12.75">
      <c r="A20" s="36"/>
      <c r="B20" s="63"/>
      <c r="C20" s="29"/>
      <c r="D20" s="29" t="s">
        <v>239</v>
      </c>
      <c r="E20" s="64">
        <f>SUM(E14:E19)</f>
        <v>19434</v>
      </c>
      <c r="F20" s="64">
        <f>SUM(F14:F19)</f>
        <v>19745</v>
      </c>
      <c r="G20" s="70">
        <v>1.016</v>
      </c>
    </row>
    <row r="21" spans="1:10" ht="12.75">
      <c r="A21" s="37"/>
      <c r="B21" s="69"/>
      <c r="C21" s="6"/>
      <c r="D21" s="6"/>
      <c r="E21" s="67"/>
      <c r="F21" s="67"/>
      <c r="G21" s="40"/>
      <c r="I21"/>
      <c r="J21"/>
    </row>
    <row r="22" spans="1:10" ht="12.75">
      <c r="A22" s="65" t="s">
        <v>232</v>
      </c>
      <c r="B22" s="66" t="s">
        <v>335</v>
      </c>
      <c r="C22" s="6">
        <v>4023</v>
      </c>
      <c r="D22" s="38" t="s">
        <v>243</v>
      </c>
      <c r="E22" s="67">
        <v>3073</v>
      </c>
      <c r="F22" s="67">
        <v>3073</v>
      </c>
      <c r="G22" s="40"/>
      <c r="I22"/>
      <c r="J22"/>
    </row>
    <row r="23" spans="1:10" ht="12.75">
      <c r="A23" s="65" t="s">
        <v>240</v>
      </c>
      <c r="B23" s="66" t="s">
        <v>335</v>
      </c>
      <c r="C23" s="6"/>
      <c r="D23" s="38" t="s">
        <v>244</v>
      </c>
      <c r="E23" s="67">
        <v>1945</v>
      </c>
      <c r="F23" s="67">
        <v>1976</v>
      </c>
      <c r="G23" s="40"/>
      <c r="I23" s="4"/>
      <c r="J23"/>
    </row>
    <row r="24" spans="1:10" ht="12.75">
      <c r="A24" s="65" t="s">
        <v>241</v>
      </c>
      <c r="B24" s="66" t="s">
        <v>335</v>
      </c>
      <c r="C24" s="6"/>
      <c r="D24" s="38" t="s">
        <v>245</v>
      </c>
      <c r="E24" s="67">
        <v>869</v>
      </c>
      <c r="F24" s="67">
        <v>2000</v>
      </c>
      <c r="G24" s="40"/>
      <c r="I24"/>
      <c r="J24"/>
    </row>
    <row r="25" spans="1:7" s="1" customFormat="1" ht="12.75">
      <c r="A25" s="36"/>
      <c r="B25" s="63"/>
      <c r="C25" s="29"/>
      <c r="D25" s="29" t="s">
        <v>246</v>
      </c>
      <c r="E25" s="64">
        <f>SUM(E22:E24)</f>
        <v>5887</v>
      </c>
      <c r="F25" s="64">
        <f>SUM(F22:F24)</f>
        <v>7049</v>
      </c>
      <c r="G25" s="70">
        <v>1.1974</v>
      </c>
    </row>
    <row r="26" spans="1:10" ht="12.75">
      <c r="A26" s="37"/>
      <c r="B26" s="69"/>
      <c r="C26" s="6"/>
      <c r="D26" s="6"/>
      <c r="E26" s="67"/>
      <c r="F26" s="67"/>
      <c r="G26" s="40"/>
      <c r="I26"/>
      <c r="J26"/>
    </row>
    <row r="27" spans="1:10" ht="12.75">
      <c r="A27" s="65" t="s">
        <v>242</v>
      </c>
      <c r="B27" s="66" t="s">
        <v>335</v>
      </c>
      <c r="C27" s="6">
        <v>4024</v>
      </c>
      <c r="D27" s="38" t="s">
        <v>247</v>
      </c>
      <c r="E27" s="67">
        <v>1043</v>
      </c>
      <c r="F27" s="67">
        <v>1043</v>
      </c>
      <c r="G27" s="40"/>
      <c r="I27"/>
      <c r="J27"/>
    </row>
    <row r="28" spans="1:7" s="1" customFormat="1" ht="12.75">
      <c r="A28" s="36"/>
      <c r="B28" s="63"/>
      <c r="C28" s="29"/>
      <c r="D28" s="29" t="s">
        <v>248</v>
      </c>
      <c r="E28" s="64">
        <v>1043</v>
      </c>
      <c r="F28" s="64">
        <v>1043</v>
      </c>
      <c r="G28" s="70">
        <v>1</v>
      </c>
    </row>
    <row r="29" spans="1:10" ht="12.75">
      <c r="A29" s="37"/>
      <c r="B29" s="69"/>
      <c r="C29" s="6"/>
      <c r="D29" s="6"/>
      <c r="E29" s="67"/>
      <c r="F29" s="67"/>
      <c r="G29" s="40"/>
      <c r="I29"/>
      <c r="J29"/>
    </row>
    <row r="30" spans="1:10" ht="12.75">
      <c r="A30" s="65" t="s">
        <v>249</v>
      </c>
      <c r="B30" s="66" t="s">
        <v>334</v>
      </c>
      <c r="C30" s="6">
        <v>4025</v>
      </c>
      <c r="D30" s="38" t="s">
        <v>253</v>
      </c>
      <c r="E30" s="67">
        <v>199</v>
      </c>
      <c r="F30" s="67">
        <v>1000</v>
      </c>
      <c r="G30" s="40"/>
      <c r="I30"/>
      <c r="J30"/>
    </row>
    <row r="31" spans="1:10" ht="12.75">
      <c r="A31" s="65" t="s">
        <v>250</v>
      </c>
      <c r="B31" s="66" t="s">
        <v>334</v>
      </c>
      <c r="C31" s="6"/>
      <c r="D31" s="38" t="s">
        <v>328</v>
      </c>
      <c r="E31" s="67">
        <v>1828</v>
      </c>
      <c r="F31" s="67">
        <v>1134</v>
      </c>
      <c r="G31" s="40"/>
      <c r="I31"/>
      <c r="J31"/>
    </row>
    <row r="32" spans="1:10" ht="12.75">
      <c r="A32" s="65" t="s">
        <v>251</v>
      </c>
      <c r="B32" s="66" t="s">
        <v>334</v>
      </c>
      <c r="C32" s="6"/>
      <c r="D32" s="38" t="s">
        <v>254</v>
      </c>
      <c r="E32" s="67">
        <v>1466</v>
      </c>
      <c r="F32" s="67">
        <v>1489</v>
      </c>
      <c r="G32" s="40"/>
      <c r="I32"/>
      <c r="J32"/>
    </row>
    <row r="33" spans="1:7" s="1" customFormat="1" ht="12.75">
      <c r="A33" s="36"/>
      <c r="B33" s="63"/>
      <c r="C33" s="29"/>
      <c r="D33" s="29" t="s">
        <v>255</v>
      </c>
      <c r="E33" s="64">
        <f>SUM(E30:E32)</f>
        <v>3493</v>
      </c>
      <c r="F33" s="64">
        <f>SUM(F30:F32)</f>
        <v>3623</v>
      </c>
      <c r="G33" s="70">
        <v>1.0373</v>
      </c>
    </row>
    <row r="34" spans="1:10" ht="12.75">
      <c r="A34" s="37"/>
      <c r="B34" s="69"/>
      <c r="C34" s="6"/>
      <c r="D34" s="6"/>
      <c r="E34" s="67"/>
      <c r="F34" s="67"/>
      <c r="G34" s="40"/>
      <c r="I34"/>
      <c r="J34"/>
    </row>
    <row r="35" spans="1:10" ht="12.75">
      <c r="A35" s="65" t="s">
        <v>252</v>
      </c>
      <c r="B35" s="66" t="s">
        <v>338</v>
      </c>
      <c r="C35" s="6">
        <v>4029</v>
      </c>
      <c r="D35" s="38" t="s">
        <v>264</v>
      </c>
      <c r="E35" s="67">
        <v>3580</v>
      </c>
      <c r="F35" s="67">
        <v>3580</v>
      </c>
      <c r="G35" s="40"/>
      <c r="I35"/>
      <c r="J35"/>
    </row>
    <row r="36" spans="1:10" ht="12.75">
      <c r="A36" s="65" t="s">
        <v>256</v>
      </c>
      <c r="B36" s="66" t="s">
        <v>335</v>
      </c>
      <c r="C36" s="6"/>
      <c r="D36" s="38" t="s">
        <v>265</v>
      </c>
      <c r="E36" s="67">
        <v>6236</v>
      </c>
      <c r="F36" s="67">
        <v>3000</v>
      </c>
      <c r="G36" s="40"/>
      <c r="I36"/>
      <c r="J36"/>
    </row>
    <row r="37" spans="1:10" ht="12.75">
      <c r="A37" s="65" t="s">
        <v>257</v>
      </c>
      <c r="B37" s="66" t="s">
        <v>335</v>
      </c>
      <c r="C37" s="6"/>
      <c r="D37" s="38" t="s">
        <v>266</v>
      </c>
      <c r="E37" s="67">
        <v>2727</v>
      </c>
      <c r="F37" s="67">
        <v>1727</v>
      </c>
      <c r="G37" s="40"/>
      <c r="I37"/>
      <c r="J37"/>
    </row>
    <row r="38" spans="1:10" ht="12.75">
      <c r="A38" s="65" t="s">
        <v>258</v>
      </c>
      <c r="B38" s="66" t="s">
        <v>335</v>
      </c>
      <c r="C38" s="6"/>
      <c r="D38" s="38" t="s">
        <v>267</v>
      </c>
      <c r="E38" s="67">
        <v>640</v>
      </c>
      <c r="F38" s="67">
        <v>2000</v>
      </c>
      <c r="G38" s="40"/>
      <c r="I38" s="4"/>
      <c r="J38"/>
    </row>
    <row r="39" spans="1:10" ht="12.75">
      <c r="A39" s="65" t="s">
        <v>259</v>
      </c>
      <c r="B39" s="66" t="s">
        <v>339</v>
      </c>
      <c r="C39" s="6"/>
      <c r="D39" s="38" t="s">
        <v>268</v>
      </c>
      <c r="E39" s="67">
        <v>2571</v>
      </c>
      <c r="F39" s="67">
        <v>2612</v>
      </c>
      <c r="G39" s="40"/>
      <c r="I39"/>
      <c r="J39"/>
    </row>
    <row r="40" spans="1:7" ht="12.75">
      <c r="A40" s="65" t="s">
        <v>260</v>
      </c>
      <c r="B40" s="66" t="s">
        <v>340</v>
      </c>
      <c r="C40" s="6"/>
      <c r="D40" s="38" t="s">
        <v>269</v>
      </c>
      <c r="E40" s="67">
        <v>429</v>
      </c>
      <c r="F40" s="67">
        <v>436</v>
      </c>
      <c r="G40" s="40"/>
    </row>
    <row r="41" spans="1:9" ht="12.75">
      <c r="A41" s="65" t="s">
        <v>261</v>
      </c>
      <c r="B41" s="66" t="s">
        <v>335</v>
      </c>
      <c r="C41" s="6"/>
      <c r="D41" s="38" t="s">
        <v>270</v>
      </c>
      <c r="E41" s="67">
        <v>1855</v>
      </c>
      <c r="F41" s="67">
        <v>3340</v>
      </c>
      <c r="G41" s="42" t="s">
        <v>274</v>
      </c>
      <c r="I41" s="60"/>
    </row>
    <row r="42" spans="1:10" s="1" customFormat="1" ht="12.75">
      <c r="A42" s="36"/>
      <c r="B42" s="63"/>
      <c r="C42" s="29"/>
      <c r="D42" s="29" t="s">
        <v>271</v>
      </c>
      <c r="E42" s="64">
        <f>SUM(E35:E41)</f>
        <v>18038</v>
      </c>
      <c r="F42" s="64">
        <f>SUM(F35:F41)</f>
        <v>16695</v>
      </c>
      <c r="G42" s="70">
        <v>0.9256</v>
      </c>
      <c r="I42" s="59"/>
      <c r="J42" s="59"/>
    </row>
    <row r="43" spans="1:7" ht="12.75">
      <c r="A43" s="37"/>
      <c r="B43" s="69"/>
      <c r="C43" s="6"/>
      <c r="D43" s="6"/>
      <c r="E43" s="67"/>
      <c r="F43" s="67"/>
      <c r="G43" s="40"/>
    </row>
    <row r="44" spans="1:10" s="1" customFormat="1" ht="12.75">
      <c r="A44" s="36"/>
      <c r="B44" s="63"/>
      <c r="C44" s="29"/>
      <c r="D44" s="29" t="s">
        <v>72</v>
      </c>
      <c r="E44" s="64">
        <v>105871</v>
      </c>
      <c r="F44" s="64">
        <v>106590</v>
      </c>
      <c r="G44" s="70">
        <v>1.0068</v>
      </c>
      <c r="I44" s="59"/>
      <c r="J44" s="59"/>
    </row>
    <row r="45" spans="1:7" ht="12.75">
      <c r="A45" s="37"/>
      <c r="B45" s="69"/>
      <c r="C45" s="6"/>
      <c r="D45" s="6"/>
      <c r="E45" s="67"/>
      <c r="F45" s="67"/>
      <c r="G45" s="40"/>
    </row>
    <row r="46" spans="1:7" ht="12.75">
      <c r="A46" s="65" t="s">
        <v>262</v>
      </c>
      <c r="B46" s="66" t="s">
        <v>341</v>
      </c>
      <c r="C46" s="6">
        <v>4202</v>
      </c>
      <c r="D46" s="38" t="s">
        <v>272</v>
      </c>
      <c r="E46" s="67">
        <v>10250</v>
      </c>
      <c r="F46" s="67">
        <v>7000</v>
      </c>
      <c r="G46" s="40"/>
    </row>
    <row r="47" spans="1:7" ht="12.75">
      <c r="A47" s="65" t="s">
        <v>263</v>
      </c>
      <c r="B47" s="66" t="s">
        <v>341</v>
      </c>
      <c r="C47" s="6"/>
      <c r="D47" s="38" t="s">
        <v>344</v>
      </c>
      <c r="E47" s="67">
        <v>17000</v>
      </c>
      <c r="F47" s="67">
        <v>0</v>
      </c>
      <c r="G47" s="40"/>
    </row>
    <row r="48" spans="1:10" s="1" customFormat="1" ht="12.75">
      <c r="A48" s="36"/>
      <c r="B48" s="63"/>
      <c r="C48" s="29"/>
      <c r="D48" s="29" t="s">
        <v>273</v>
      </c>
      <c r="E48" s="64">
        <f>SUM(E46:E47)</f>
        <v>27250</v>
      </c>
      <c r="F48" s="64">
        <f>SUM(F46:F47)</f>
        <v>7000</v>
      </c>
      <c r="G48" s="70">
        <v>0.2569</v>
      </c>
      <c r="I48" s="59"/>
      <c r="J48" s="59"/>
    </row>
    <row r="49" spans="1:7" ht="12.75">
      <c r="A49" s="37"/>
      <c r="B49" s="69"/>
      <c r="C49" s="6"/>
      <c r="D49" s="6"/>
      <c r="E49" s="6"/>
      <c r="F49" s="67"/>
      <c r="G49" s="40"/>
    </row>
    <row r="50" spans="1:10" s="1" customFormat="1" ht="12.75">
      <c r="A50" s="36"/>
      <c r="B50" s="63"/>
      <c r="C50" s="29"/>
      <c r="D50" s="29" t="s">
        <v>72</v>
      </c>
      <c r="E50" s="64">
        <v>133121</v>
      </c>
      <c r="F50" s="64">
        <v>113590</v>
      </c>
      <c r="G50" s="70">
        <v>0.8533</v>
      </c>
      <c r="I50" s="59"/>
      <c r="J50" s="59"/>
    </row>
    <row r="51" spans="1:7" ht="12.75">
      <c r="A51" s="37"/>
      <c r="B51" s="69"/>
      <c r="C51" s="6"/>
      <c r="D51" s="6"/>
      <c r="E51" s="6"/>
      <c r="F51" s="26"/>
      <c r="G51" s="40"/>
    </row>
    <row r="52" spans="1:7" ht="12.75">
      <c r="A52" s="37"/>
      <c r="B52" s="69"/>
      <c r="C52" s="6"/>
      <c r="D52" s="6"/>
      <c r="E52" s="6"/>
      <c r="F52" s="26"/>
      <c r="G52" s="40"/>
    </row>
    <row r="53" spans="1:7" ht="12.75">
      <c r="A53" s="37"/>
      <c r="B53" s="69"/>
      <c r="C53" s="6"/>
      <c r="D53" s="6"/>
      <c r="E53" s="6"/>
      <c r="F53" s="26"/>
      <c r="G53" s="40"/>
    </row>
    <row r="54" spans="1:7" ht="12.75">
      <c r="A54" s="37"/>
      <c r="B54" s="69"/>
      <c r="C54" s="6"/>
      <c r="D54" s="6"/>
      <c r="E54" s="6"/>
      <c r="F54" s="26"/>
      <c r="G54" s="40"/>
    </row>
    <row r="55" spans="1:7" ht="12.75">
      <c r="A55" s="37"/>
      <c r="B55" s="69"/>
      <c r="C55" s="6"/>
      <c r="D55" s="6"/>
      <c r="E55" s="6"/>
      <c r="F55" s="26"/>
      <c r="G55" s="40"/>
    </row>
    <row r="56" spans="1:7" ht="12.75">
      <c r="A56" s="37"/>
      <c r="B56" s="69"/>
      <c r="C56" s="6"/>
      <c r="D56" s="29" t="s">
        <v>329</v>
      </c>
      <c r="E56" s="6"/>
      <c r="F56" s="26"/>
      <c r="G56" s="40"/>
    </row>
    <row r="57" spans="1:7" ht="12.75">
      <c r="A57" s="37"/>
      <c r="B57" s="69"/>
      <c r="C57" s="6"/>
      <c r="D57" s="6"/>
      <c r="E57" s="6"/>
      <c r="F57" s="26"/>
      <c r="G57" s="40"/>
    </row>
    <row r="58" spans="1:7" ht="12.75">
      <c r="A58" s="37"/>
      <c r="B58" s="66" t="s">
        <v>339</v>
      </c>
      <c r="C58" s="6"/>
      <c r="D58" s="6"/>
      <c r="E58" s="67">
        <v>2571</v>
      </c>
      <c r="F58" s="67">
        <v>2612</v>
      </c>
      <c r="G58" s="40"/>
    </row>
    <row r="59" spans="1:7" ht="12.75">
      <c r="A59" s="37"/>
      <c r="B59" s="66" t="s">
        <v>340</v>
      </c>
      <c r="C59" s="6"/>
      <c r="D59" s="6"/>
      <c r="E59" s="67">
        <v>429</v>
      </c>
      <c r="F59" s="67">
        <v>436</v>
      </c>
      <c r="G59" s="40"/>
    </row>
    <row r="60" spans="1:7" ht="12.75">
      <c r="A60" s="37"/>
      <c r="B60" s="66" t="s">
        <v>335</v>
      </c>
      <c r="C60" s="6"/>
      <c r="D60" s="6"/>
      <c r="E60" s="67">
        <v>53315</v>
      </c>
      <c r="F60" s="67">
        <v>53483</v>
      </c>
      <c r="G60" s="40"/>
    </row>
    <row r="61" spans="1:7" ht="12.75">
      <c r="A61" s="37"/>
      <c r="B61" s="66" t="s">
        <v>338</v>
      </c>
      <c r="C61" s="6"/>
      <c r="D61" s="6"/>
      <c r="E61" s="67">
        <v>3580</v>
      </c>
      <c r="F61" s="67">
        <v>3580</v>
      </c>
      <c r="G61" s="40"/>
    </row>
    <row r="62" spans="1:7" ht="12.75">
      <c r="A62" s="37"/>
      <c r="B62" s="66" t="s">
        <v>334</v>
      </c>
      <c r="C62" s="6"/>
      <c r="D62" s="6"/>
      <c r="E62" s="67">
        <v>13355</v>
      </c>
      <c r="F62" s="67">
        <v>13858</v>
      </c>
      <c r="G62" s="40"/>
    </row>
    <row r="63" spans="1:7" ht="12.75">
      <c r="A63" s="37"/>
      <c r="B63" s="66" t="s">
        <v>343</v>
      </c>
      <c r="C63" s="6"/>
      <c r="D63" s="6"/>
      <c r="E63" s="67">
        <v>27250</v>
      </c>
      <c r="F63" s="67">
        <v>7000</v>
      </c>
      <c r="G63" s="40"/>
    </row>
    <row r="64" spans="1:7" ht="12.75">
      <c r="A64" s="37"/>
      <c r="B64" s="66" t="s">
        <v>336</v>
      </c>
      <c r="C64" s="6"/>
      <c r="D64" s="6"/>
      <c r="E64" s="67">
        <v>3945</v>
      </c>
      <c r="F64" s="67">
        <v>3945</v>
      </c>
      <c r="G64" s="40"/>
    </row>
    <row r="65" spans="1:7" ht="12.75">
      <c r="A65" s="37"/>
      <c r="B65" s="66" t="s">
        <v>337</v>
      </c>
      <c r="C65" s="6"/>
      <c r="D65" s="6"/>
      <c r="E65" s="67">
        <v>28676</v>
      </c>
      <c r="F65" s="67">
        <v>28676</v>
      </c>
      <c r="G65" s="40"/>
    </row>
    <row r="66" spans="1:7" ht="12.75">
      <c r="A66" s="37"/>
      <c r="B66" s="69"/>
      <c r="C66" s="6"/>
      <c r="D66" s="6"/>
      <c r="E66" s="64">
        <f>SUM(E58:E65)</f>
        <v>133121</v>
      </c>
      <c r="F66" s="64">
        <f>SUM(F58:F65)</f>
        <v>113590</v>
      </c>
      <c r="G66" s="40"/>
    </row>
    <row r="67" spans="1:7" ht="12.75">
      <c r="A67" s="37"/>
      <c r="B67" s="66"/>
      <c r="C67" s="6"/>
      <c r="D67" s="6"/>
      <c r="E67" s="6"/>
      <c r="F67" s="26"/>
      <c r="G67" s="40"/>
    </row>
    <row r="69" ht="12.75">
      <c r="D69" s="4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PageLayoutView="0" workbookViewId="0" topLeftCell="A22">
      <selection activeCell="G47" sqref="G47"/>
    </sheetView>
  </sheetViews>
  <sheetFormatPr defaultColWidth="9.140625" defaultRowHeight="12.75"/>
  <cols>
    <col min="1" max="1" width="5.57421875" style="0" customWidth="1"/>
    <col min="2" max="2" width="26.421875" style="0" bestFit="1" customWidth="1"/>
    <col min="3" max="3" width="11.421875" style="0" customWidth="1"/>
    <col min="4" max="4" width="17.00390625" style="0" bestFit="1" customWidth="1"/>
    <col min="5" max="6" width="14.421875" style="0" customWidth="1"/>
    <col min="7" max="7" width="14.00390625" style="0" bestFit="1" customWidth="1"/>
    <col min="8" max="8" width="17.8515625" style="0" bestFit="1" customWidth="1"/>
  </cols>
  <sheetData>
    <row r="2" ht="12.75">
      <c r="B2" s="1" t="s">
        <v>280</v>
      </c>
    </row>
    <row r="3" spans="1:8" s="1" customFormat="1" ht="12.75">
      <c r="A3" s="29"/>
      <c r="B3" s="29"/>
      <c r="C3" s="29"/>
      <c r="D3" s="29"/>
      <c r="E3" s="29" t="s">
        <v>133</v>
      </c>
      <c r="F3" s="29" t="s">
        <v>211</v>
      </c>
      <c r="G3" s="29" t="s">
        <v>278</v>
      </c>
      <c r="H3" s="29"/>
    </row>
    <row r="4" spans="1:8" s="1" customFormat="1" ht="12.75">
      <c r="A4" s="29"/>
      <c r="B4" s="29"/>
      <c r="C4" s="29"/>
      <c r="D4" s="29"/>
      <c r="E4" s="29"/>
      <c r="F4" s="29"/>
      <c r="G4" s="29" t="s">
        <v>279</v>
      </c>
      <c r="H4" s="29"/>
    </row>
    <row r="5" spans="1:8" ht="12.75">
      <c r="A5" s="6" t="s">
        <v>13</v>
      </c>
      <c r="B5" s="6" t="s">
        <v>23</v>
      </c>
      <c r="C5" s="6">
        <v>18003</v>
      </c>
      <c r="D5" s="6" t="s">
        <v>150</v>
      </c>
      <c r="E5" s="26">
        <v>59391</v>
      </c>
      <c r="F5" s="26">
        <v>76578</v>
      </c>
      <c r="G5" s="26">
        <v>60341</v>
      </c>
      <c r="H5" s="6"/>
    </row>
    <row r="6" spans="1:8" ht="12.75">
      <c r="A6" s="6"/>
      <c r="B6" s="6"/>
      <c r="C6" s="6">
        <v>18004</v>
      </c>
      <c r="D6" s="6" t="s">
        <v>151</v>
      </c>
      <c r="E6" s="26">
        <v>13580</v>
      </c>
      <c r="F6" s="26"/>
      <c r="G6" s="26">
        <v>13787</v>
      </c>
      <c r="H6" s="6"/>
    </row>
    <row r="7" spans="1:8" ht="12.75">
      <c r="A7" s="6"/>
      <c r="B7" s="6"/>
      <c r="C7" s="6">
        <v>18005</v>
      </c>
      <c r="D7" s="6" t="s">
        <v>152</v>
      </c>
      <c r="E7" s="26">
        <v>10241</v>
      </c>
      <c r="F7" s="26">
        <v>10405</v>
      </c>
      <c r="G7" s="26">
        <v>10405</v>
      </c>
      <c r="H7" s="6"/>
    </row>
    <row r="8" spans="1:8" s="1" customFormat="1" ht="12.75">
      <c r="A8" s="29"/>
      <c r="B8" s="29"/>
      <c r="C8" s="29"/>
      <c r="D8" s="29"/>
      <c r="E8" s="31">
        <f>SUM(E5:E7)</f>
        <v>83212</v>
      </c>
      <c r="F8" s="31">
        <f>SUM(F5:F7)</f>
        <v>86983</v>
      </c>
      <c r="G8" s="31">
        <f>SUM(G5:G7)</f>
        <v>84533</v>
      </c>
      <c r="H8" s="38" t="s">
        <v>153</v>
      </c>
    </row>
    <row r="9" spans="1:8" ht="12.75">
      <c r="A9" s="6" t="s">
        <v>14</v>
      </c>
      <c r="B9" s="6" t="s">
        <v>146</v>
      </c>
      <c r="C9" s="6">
        <v>20002</v>
      </c>
      <c r="D9" s="38" t="s">
        <v>154</v>
      </c>
      <c r="E9" s="26">
        <v>8656</v>
      </c>
      <c r="F9" s="26">
        <v>10113</v>
      </c>
      <c r="G9" s="26">
        <v>8794</v>
      </c>
      <c r="H9" s="6"/>
    </row>
    <row r="10" spans="1:8" ht="12.75">
      <c r="A10" s="6"/>
      <c r="B10" s="6"/>
      <c r="C10" s="6"/>
      <c r="D10" s="38"/>
      <c r="E10" s="26"/>
      <c r="F10" s="26"/>
      <c r="G10" s="26"/>
      <c r="H10" s="6"/>
    </row>
    <row r="11" spans="1:8" ht="12.75">
      <c r="A11" s="6"/>
      <c r="B11" s="6"/>
      <c r="C11" s="6"/>
      <c r="D11" s="38"/>
      <c r="E11" s="26"/>
      <c r="F11" s="26"/>
      <c r="G11" s="26"/>
      <c r="H11" s="6"/>
    </row>
    <row r="12" spans="1:8" ht="12.75">
      <c r="A12" s="6" t="s">
        <v>15</v>
      </c>
      <c r="B12" s="6" t="s">
        <v>147</v>
      </c>
      <c r="C12" s="6">
        <v>20014</v>
      </c>
      <c r="D12" s="38" t="s">
        <v>155</v>
      </c>
      <c r="E12" s="26">
        <v>5701</v>
      </c>
      <c r="F12" s="26">
        <v>5929</v>
      </c>
      <c r="G12" s="26">
        <v>5792</v>
      </c>
      <c r="H12" s="6"/>
    </row>
    <row r="13" spans="1:8" ht="12.75">
      <c r="A13" s="6"/>
      <c r="B13" s="6"/>
      <c r="C13" s="6"/>
      <c r="D13" s="38"/>
      <c r="E13" s="26"/>
      <c r="F13" s="26"/>
      <c r="G13" s="26"/>
      <c r="H13" s="6"/>
    </row>
    <row r="14" spans="1:8" ht="12.75">
      <c r="A14" s="6" t="s">
        <v>16</v>
      </c>
      <c r="B14" s="6" t="s">
        <v>148</v>
      </c>
      <c r="C14" s="38">
        <v>6001</v>
      </c>
      <c r="D14" s="38" t="s">
        <v>165</v>
      </c>
      <c r="E14" s="26">
        <v>8076</v>
      </c>
      <c r="F14" s="26">
        <v>8017</v>
      </c>
      <c r="G14" s="26">
        <v>8205</v>
      </c>
      <c r="H14" s="6"/>
    </row>
    <row r="15" spans="1:8" ht="12.75">
      <c r="A15" s="6"/>
      <c r="B15" s="6"/>
      <c r="C15" s="38"/>
      <c r="D15" s="38"/>
      <c r="E15" s="26"/>
      <c r="F15" s="26"/>
      <c r="G15" s="26"/>
      <c r="H15" s="6"/>
    </row>
    <row r="16" spans="1:8" ht="12.75">
      <c r="A16" s="6" t="s">
        <v>17</v>
      </c>
      <c r="B16" s="6" t="s">
        <v>149</v>
      </c>
      <c r="C16" s="6">
        <v>19006</v>
      </c>
      <c r="D16" s="38" t="s">
        <v>156</v>
      </c>
      <c r="E16" s="26">
        <v>62024</v>
      </c>
      <c r="F16" s="26">
        <v>85534</v>
      </c>
      <c r="G16" s="26">
        <v>63016</v>
      </c>
      <c r="H16" s="57" t="s">
        <v>213</v>
      </c>
    </row>
    <row r="17" spans="1:8" ht="12.75">
      <c r="A17" s="6"/>
      <c r="B17" s="6"/>
      <c r="C17" s="6"/>
      <c r="D17" s="38" t="s">
        <v>212</v>
      </c>
      <c r="E17" s="26"/>
      <c r="F17" s="26">
        <v>8083</v>
      </c>
      <c r="G17" s="26"/>
      <c r="H17" s="6"/>
    </row>
    <row r="18" spans="1:8" ht="12" customHeight="1">
      <c r="A18" s="6"/>
      <c r="B18" s="6"/>
      <c r="C18" s="6">
        <v>19007</v>
      </c>
      <c r="D18" s="38" t="s">
        <v>157</v>
      </c>
      <c r="E18" s="26">
        <v>35222</v>
      </c>
      <c r="F18" s="26">
        <v>35786</v>
      </c>
      <c r="G18" s="26">
        <v>35786</v>
      </c>
      <c r="H18" s="38" t="s">
        <v>213</v>
      </c>
    </row>
    <row r="19" spans="1:8" ht="12.75">
      <c r="A19" s="6"/>
      <c r="B19" s="6"/>
      <c r="C19" s="6">
        <v>19008</v>
      </c>
      <c r="D19" s="38" t="s">
        <v>158</v>
      </c>
      <c r="E19" s="26">
        <v>54679</v>
      </c>
      <c r="F19" s="26">
        <v>55554</v>
      </c>
      <c r="G19" s="26">
        <v>55554</v>
      </c>
      <c r="H19" s="6"/>
    </row>
    <row r="20" spans="1:8" ht="12.75">
      <c r="A20" s="6"/>
      <c r="B20" s="6"/>
      <c r="C20" s="6">
        <v>19009</v>
      </c>
      <c r="D20" s="38" t="s">
        <v>159</v>
      </c>
      <c r="E20" s="26">
        <v>38086</v>
      </c>
      <c r="F20" s="26">
        <v>38695</v>
      </c>
      <c r="G20" s="26">
        <v>38695</v>
      </c>
      <c r="H20" s="6"/>
    </row>
    <row r="21" spans="1:8" ht="12.75">
      <c r="A21" s="6"/>
      <c r="B21" s="6"/>
      <c r="C21" s="6">
        <v>19010</v>
      </c>
      <c r="D21" s="38" t="s">
        <v>160</v>
      </c>
      <c r="E21" s="26">
        <v>6707</v>
      </c>
      <c r="F21" s="26">
        <v>6814</v>
      </c>
      <c r="G21" s="26">
        <v>6814</v>
      </c>
      <c r="H21" s="6"/>
    </row>
    <row r="22" spans="1:8" ht="12.75">
      <c r="A22" s="6"/>
      <c r="B22" s="6"/>
      <c r="C22" s="6">
        <v>19012</v>
      </c>
      <c r="D22" s="38" t="s">
        <v>161</v>
      </c>
      <c r="E22" s="26">
        <v>1038</v>
      </c>
      <c r="F22" s="26">
        <v>1055</v>
      </c>
      <c r="G22" s="26">
        <v>1055</v>
      </c>
      <c r="H22" s="6"/>
    </row>
    <row r="23" spans="1:8" ht="12.75">
      <c r="A23" s="6"/>
      <c r="B23" s="6"/>
      <c r="C23" s="6">
        <v>19013</v>
      </c>
      <c r="D23" s="38" t="s">
        <v>162</v>
      </c>
      <c r="E23" s="26">
        <v>1046</v>
      </c>
      <c r="F23" s="26">
        <v>1063</v>
      </c>
      <c r="G23" s="26">
        <v>1063</v>
      </c>
      <c r="H23" s="6"/>
    </row>
    <row r="24" spans="1:8" ht="12.75">
      <c r="A24" s="6"/>
      <c r="B24" s="6"/>
      <c r="C24" s="6">
        <v>19023</v>
      </c>
      <c r="D24" s="38" t="s">
        <v>163</v>
      </c>
      <c r="E24" s="26">
        <v>30000</v>
      </c>
      <c r="F24" s="26"/>
      <c r="G24" s="26"/>
      <c r="H24" s="6"/>
    </row>
    <row r="25" spans="1:8" ht="12.75">
      <c r="A25" s="6"/>
      <c r="B25" s="6"/>
      <c r="C25" s="6">
        <v>19027</v>
      </c>
      <c r="D25" s="38" t="s">
        <v>164</v>
      </c>
      <c r="E25" s="26">
        <v>30000</v>
      </c>
      <c r="F25" s="26"/>
      <c r="G25" s="26"/>
      <c r="H25" s="6"/>
    </row>
    <row r="26" spans="1:8" ht="12.75">
      <c r="A26" s="6"/>
      <c r="B26" s="6"/>
      <c r="C26" s="6"/>
      <c r="D26" s="6"/>
      <c r="E26" s="31">
        <f>SUM(E16:E25)</f>
        <v>258802</v>
      </c>
      <c r="F26" s="31">
        <f>SUM(F16:F25)</f>
        <v>232584</v>
      </c>
      <c r="G26" s="31">
        <f>SUM(G16:G25)</f>
        <v>201983</v>
      </c>
      <c r="H26" s="6"/>
    </row>
    <row r="27" spans="1:8" ht="12.75">
      <c r="A27" s="6"/>
      <c r="B27" s="6"/>
      <c r="C27" s="6"/>
      <c r="D27" s="6"/>
      <c r="E27" s="26"/>
      <c r="F27" s="26"/>
      <c r="G27" s="26"/>
      <c r="H27" s="6"/>
    </row>
    <row r="28" spans="1:8" ht="12.75">
      <c r="A28" s="6" t="s">
        <v>18</v>
      </c>
      <c r="B28" s="6" t="s">
        <v>178</v>
      </c>
      <c r="C28" s="6">
        <v>19017</v>
      </c>
      <c r="D28" s="6" t="s">
        <v>179</v>
      </c>
      <c r="E28" s="26">
        <v>2130</v>
      </c>
      <c r="F28" s="26">
        <v>4136.63</v>
      </c>
      <c r="G28" s="26">
        <v>2164</v>
      </c>
      <c r="H28" s="38" t="s">
        <v>216</v>
      </c>
    </row>
    <row r="29" spans="1:8" ht="12.75">
      <c r="A29" s="6"/>
      <c r="B29" s="6"/>
      <c r="C29" s="6"/>
      <c r="D29" s="6"/>
      <c r="E29" s="26"/>
      <c r="F29" s="26"/>
      <c r="G29" s="26"/>
      <c r="H29" s="6"/>
    </row>
    <row r="30" spans="1:8" ht="12.75">
      <c r="A30" s="6" t="s">
        <v>20</v>
      </c>
      <c r="B30" s="6" t="s">
        <v>180</v>
      </c>
      <c r="C30" s="6">
        <v>19014</v>
      </c>
      <c r="D30" s="6" t="s">
        <v>179</v>
      </c>
      <c r="E30" s="26">
        <v>2239</v>
      </c>
      <c r="F30" s="26">
        <v>2710.77</v>
      </c>
      <c r="G30" s="26">
        <v>2275</v>
      </c>
      <c r="H30" s="6"/>
    </row>
    <row r="31" spans="1:8" ht="12.75">
      <c r="A31" s="6"/>
      <c r="B31" s="6"/>
      <c r="C31" s="6"/>
      <c r="D31" s="6"/>
      <c r="E31" s="26"/>
      <c r="F31" s="26"/>
      <c r="G31" s="26"/>
      <c r="H31" s="6"/>
    </row>
    <row r="32" spans="1:8" ht="12.75">
      <c r="A32" s="6" t="s">
        <v>39</v>
      </c>
      <c r="B32" s="6" t="s">
        <v>181</v>
      </c>
      <c r="C32" s="6">
        <v>19001</v>
      </c>
      <c r="D32" s="6" t="s">
        <v>182</v>
      </c>
      <c r="E32" s="26">
        <v>260186</v>
      </c>
      <c r="F32" s="26">
        <v>345747</v>
      </c>
      <c r="G32" s="26">
        <v>264349</v>
      </c>
      <c r="H32" s="38"/>
    </row>
    <row r="33" spans="1:8" ht="12.75">
      <c r="A33" s="6"/>
      <c r="B33" s="6"/>
      <c r="C33" s="6"/>
      <c r="D33" s="38" t="s">
        <v>214</v>
      </c>
      <c r="E33" s="26">
        <v>79172</v>
      </c>
      <c r="F33" s="26"/>
      <c r="G33" s="26">
        <v>80439</v>
      </c>
      <c r="H33" s="6"/>
    </row>
    <row r="34" spans="1:8" ht="12.75">
      <c r="A34" s="6"/>
      <c r="B34" s="6"/>
      <c r="C34" s="6"/>
      <c r="D34" s="38" t="s">
        <v>281</v>
      </c>
      <c r="E34" s="26"/>
      <c r="F34" s="26">
        <v>6542</v>
      </c>
      <c r="G34" s="26"/>
      <c r="H34" s="6"/>
    </row>
    <row r="35" spans="1:8" ht="12.75">
      <c r="A35" s="6"/>
      <c r="B35" s="6"/>
      <c r="C35" s="6"/>
      <c r="D35" s="38" t="s">
        <v>282</v>
      </c>
      <c r="E35" s="26"/>
      <c r="F35" s="26">
        <v>189</v>
      </c>
      <c r="G35" s="26"/>
      <c r="H35" s="6"/>
    </row>
    <row r="36" spans="1:8" ht="12.75">
      <c r="A36" s="6"/>
      <c r="B36" s="6"/>
      <c r="C36" s="6">
        <v>19002</v>
      </c>
      <c r="D36" s="38" t="s">
        <v>215</v>
      </c>
      <c r="E36" s="26">
        <v>1244</v>
      </c>
      <c r="F36" s="26">
        <v>1238</v>
      </c>
      <c r="G36" s="26">
        <v>1264</v>
      </c>
      <c r="H36" s="6"/>
    </row>
    <row r="37" spans="1:8" ht="12.75">
      <c r="A37" s="6"/>
      <c r="B37" s="38" t="s">
        <v>294</v>
      </c>
      <c r="C37" s="6"/>
      <c r="D37" s="38" t="s">
        <v>295</v>
      </c>
      <c r="E37" s="26"/>
      <c r="F37" s="26">
        <v>3381</v>
      </c>
      <c r="G37" s="26"/>
      <c r="H37" s="6"/>
    </row>
    <row r="38" spans="1:8" ht="12.75">
      <c r="A38" s="6"/>
      <c r="B38" s="6"/>
      <c r="C38" s="6"/>
      <c r="D38" s="6"/>
      <c r="E38" s="31">
        <f>SUM(E32:E36)</f>
        <v>340602</v>
      </c>
      <c r="F38" s="31">
        <f>SUM(F32:F37)</f>
        <v>357097</v>
      </c>
      <c r="G38" s="31">
        <f>SUM(G32:G36)</f>
        <v>346052</v>
      </c>
      <c r="H38" s="6"/>
    </row>
    <row r="39" spans="1:8" ht="12.75">
      <c r="A39" s="6"/>
      <c r="B39" s="6"/>
      <c r="C39" s="6"/>
      <c r="D39" s="6"/>
      <c r="E39" s="26"/>
      <c r="F39" s="26"/>
      <c r="G39" s="26"/>
      <c r="H39" s="6"/>
    </row>
    <row r="40" spans="1:8" ht="12.75">
      <c r="A40" s="38" t="s">
        <v>42</v>
      </c>
      <c r="B40" s="38" t="s">
        <v>283</v>
      </c>
      <c r="C40" s="6"/>
      <c r="D40" s="38" t="s">
        <v>284</v>
      </c>
      <c r="E40" s="26"/>
      <c r="F40" s="26"/>
      <c r="G40" s="26"/>
      <c r="H40" s="6"/>
    </row>
    <row r="41" spans="1:8" ht="12.75">
      <c r="A41" s="38" t="s">
        <v>44</v>
      </c>
      <c r="B41" s="38" t="s">
        <v>285</v>
      </c>
      <c r="C41" s="6"/>
      <c r="D41" s="61" t="s">
        <v>286</v>
      </c>
      <c r="E41" s="56" t="s">
        <v>287</v>
      </c>
      <c r="F41" s="26"/>
      <c r="G41" s="6"/>
      <c r="H41" s="6"/>
    </row>
    <row r="42" spans="1:8" ht="12.75">
      <c r="A42" s="38" t="s">
        <v>46</v>
      </c>
      <c r="B42" s="38" t="s">
        <v>288</v>
      </c>
      <c r="C42" s="6"/>
      <c r="D42" s="61" t="s">
        <v>289</v>
      </c>
      <c r="E42" s="26"/>
      <c r="F42" s="26"/>
      <c r="G42" s="6"/>
      <c r="H42" s="6"/>
    </row>
    <row r="43" spans="1:8" ht="12.75">
      <c r="A43" s="61" t="s">
        <v>290</v>
      </c>
      <c r="B43" s="61" t="s">
        <v>291</v>
      </c>
      <c r="C43" s="6"/>
      <c r="D43" s="61" t="s">
        <v>292</v>
      </c>
      <c r="E43" s="26"/>
      <c r="F43" s="26">
        <v>50000</v>
      </c>
      <c r="G43" s="6"/>
      <c r="H43" s="6"/>
    </row>
    <row r="44" spans="1:8" ht="12.75">
      <c r="A44" s="6"/>
      <c r="B44" s="6"/>
      <c r="C44" s="6"/>
      <c r="D44" s="61" t="s">
        <v>293</v>
      </c>
      <c r="E44" s="26"/>
      <c r="F44" s="26">
        <v>5000</v>
      </c>
      <c r="G44" s="6"/>
      <c r="H44" s="6"/>
    </row>
    <row r="45" spans="1:8" ht="12.75">
      <c r="A45" s="38" t="s">
        <v>296</v>
      </c>
      <c r="B45" s="38" t="s">
        <v>297</v>
      </c>
      <c r="C45" s="6">
        <v>11002</v>
      </c>
      <c r="D45" s="61" t="s">
        <v>298</v>
      </c>
      <c r="E45" s="26">
        <v>15796</v>
      </c>
      <c r="F45" s="26">
        <v>11462</v>
      </c>
      <c r="G45" s="6"/>
      <c r="H45" s="6"/>
    </row>
    <row r="46" spans="1:8" ht="12.75">
      <c r="A46" s="6"/>
      <c r="B46" s="6"/>
      <c r="C46" s="6"/>
      <c r="D46" s="61" t="s">
        <v>299</v>
      </c>
      <c r="E46" s="26"/>
      <c r="F46" s="26">
        <v>3770</v>
      </c>
      <c r="G46" s="6"/>
      <c r="H46" s="6"/>
    </row>
    <row r="47" spans="1:8" ht="12.75">
      <c r="A47" s="6"/>
      <c r="B47" s="6"/>
      <c r="C47" s="6"/>
      <c r="D47" s="29"/>
      <c r="E47" s="31">
        <f>SUM(E45:E46)</f>
        <v>15796</v>
      </c>
      <c r="F47" s="31">
        <f>SUM(F45:F46)</f>
        <v>15232</v>
      </c>
      <c r="G47" s="6"/>
      <c r="H47" s="6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57421875" style="0" bestFit="1" customWidth="1"/>
    <col min="2" max="2" width="11.8515625" style="0" customWidth="1"/>
    <col min="3" max="3" width="10.57421875" style="0" customWidth="1"/>
    <col min="4" max="5" width="10.140625" style="0" bestFit="1" customWidth="1"/>
    <col min="6" max="6" width="9.140625" style="5" customWidth="1"/>
    <col min="7" max="7" width="10.140625" style="0" bestFit="1" customWidth="1"/>
    <col min="9" max="9" width="10.140625" style="0" bestFit="1" customWidth="1"/>
    <col min="10" max="10" width="9.140625" style="5" customWidth="1"/>
  </cols>
  <sheetData>
    <row r="3" ht="15.75">
      <c r="B3" s="27" t="s">
        <v>24</v>
      </c>
    </row>
    <row r="5" spans="2:7" ht="12.75">
      <c r="B5" t="s">
        <v>25</v>
      </c>
      <c r="C5" t="s">
        <v>26</v>
      </c>
      <c r="D5" t="s">
        <v>27</v>
      </c>
      <c r="E5" t="s">
        <v>28</v>
      </c>
      <c r="F5" s="5" t="s">
        <v>29</v>
      </c>
      <c r="G5" t="s">
        <v>30</v>
      </c>
    </row>
    <row r="6" ht="12.75">
      <c r="E6" s="5"/>
    </row>
    <row r="7" spans="1:11" ht="12.75">
      <c r="A7" t="s">
        <v>13</v>
      </c>
      <c r="B7" s="28">
        <v>39527</v>
      </c>
      <c r="C7" t="s">
        <v>31</v>
      </c>
      <c r="D7" s="28">
        <v>39588</v>
      </c>
      <c r="E7" s="5">
        <v>190000</v>
      </c>
      <c r="G7" s="28">
        <v>39588</v>
      </c>
      <c r="I7" s="28">
        <v>39588</v>
      </c>
      <c r="J7" s="5">
        <v>1416.56</v>
      </c>
      <c r="K7" t="s">
        <v>37</v>
      </c>
    </row>
    <row r="8" spans="1:8" ht="12.75">
      <c r="A8" t="s">
        <v>14</v>
      </c>
      <c r="B8" s="28">
        <v>39527</v>
      </c>
      <c r="C8" t="s">
        <v>32</v>
      </c>
      <c r="D8" s="28">
        <v>39559</v>
      </c>
      <c r="E8" s="5">
        <v>100000</v>
      </c>
      <c r="F8" s="5">
        <v>373.33</v>
      </c>
      <c r="G8" s="28">
        <v>39559</v>
      </c>
      <c r="H8" t="s">
        <v>36</v>
      </c>
    </row>
    <row r="9" spans="1:11" ht="12.75">
      <c r="A9" t="s">
        <v>15</v>
      </c>
      <c r="B9" s="28">
        <v>39527</v>
      </c>
      <c r="C9" t="s">
        <v>33</v>
      </c>
      <c r="D9" s="28">
        <v>39618</v>
      </c>
      <c r="E9" s="5">
        <v>178020</v>
      </c>
      <c r="G9" s="28">
        <v>39618</v>
      </c>
      <c r="I9" s="28">
        <v>39618</v>
      </c>
      <c r="J9" s="5">
        <v>2069.98</v>
      </c>
      <c r="K9" t="s">
        <v>37</v>
      </c>
    </row>
    <row r="10" spans="1:11" ht="12.75">
      <c r="A10" t="s">
        <v>34</v>
      </c>
      <c r="B10" s="28">
        <v>39559</v>
      </c>
      <c r="C10" t="s">
        <v>35</v>
      </c>
      <c r="D10" s="28">
        <v>39590</v>
      </c>
      <c r="E10" s="5">
        <v>150000</v>
      </c>
      <c r="G10" s="28">
        <v>39590</v>
      </c>
      <c r="I10" s="28">
        <v>39590</v>
      </c>
      <c r="J10" s="5">
        <v>542.5</v>
      </c>
      <c r="K10" t="s">
        <v>37</v>
      </c>
    </row>
    <row r="11" spans="1:8" ht="12.75">
      <c r="A11" t="s">
        <v>17</v>
      </c>
      <c r="B11" s="28">
        <v>39588</v>
      </c>
      <c r="C11" t="s">
        <v>38</v>
      </c>
      <c r="D11" s="28">
        <v>39650</v>
      </c>
      <c r="E11" s="5">
        <v>191416.56</v>
      </c>
      <c r="F11" s="5">
        <v>1450.51</v>
      </c>
      <c r="G11" s="28">
        <v>39650</v>
      </c>
      <c r="H11" t="s">
        <v>36</v>
      </c>
    </row>
    <row r="12" spans="1:11" ht="12.75">
      <c r="A12" t="s">
        <v>18</v>
      </c>
      <c r="B12" s="28">
        <v>39590</v>
      </c>
      <c r="C12" t="s">
        <v>35</v>
      </c>
      <c r="D12" s="28">
        <v>39622</v>
      </c>
      <c r="E12" s="5">
        <v>150542.5</v>
      </c>
      <c r="G12" s="28">
        <v>39622</v>
      </c>
      <c r="I12" s="28">
        <v>39622</v>
      </c>
      <c r="J12" s="5">
        <v>562.03</v>
      </c>
      <c r="K12" t="s">
        <v>37</v>
      </c>
    </row>
    <row r="13" spans="1:9" ht="12.75">
      <c r="A13" t="s">
        <v>20</v>
      </c>
      <c r="B13" s="28">
        <v>39622</v>
      </c>
      <c r="C13" t="s">
        <v>35</v>
      </c>
      <c r="D13" s="28">
        <v>39653</v>
      </c>
      <c r="E13" s="5">
        <v>151104.53</v>
      </c>
      <c r="F13" s="5">
        <v>546.49</v>
      </c>
      <c r="G13" s="28">
        <v>39653</v>
      </c>
      <c r="I13" s="28">
        <v>39653</v>
      </c>
    </row>
    <row r="14" spans="1:7" ht="12.75">
      <c r="A14" t="s">
        <v>39</v>
      </c>
      <c r="B14" s="28">
        <v>39618</v>
      </c>
      <c r="C14" t="s">
        <v>40</v>
      </c>
      <c r="D14" s="28">
        <v>39679</v>
      </c>
      <c r="E14" s="5">
        <v>180089.98</v>
      </c>
      <c r="F14" s="5">
        <v>903.45</v>
      </c>
      <c r="G14" s="28">
        <v>39661</v>
      </c>
    </row>
    <row r="15" spans="1:7" ht="12.75">
      <c r="A15" t="s">
        <v>41</v>
      </c>
      <c r="B15" s="28">
        <v>39653</v>
      </c>
      <c r="C15" t="s">
        <v>35</v>
      </c>
      <c r="D15" s="28">
        <v>39685</v>
      </c>
      <c r="E15" s="5">
        <v>151104.53</v>
      </c>
      <c r="F15" s="5">
        <v>175.45</v>
      </c>
      <c r="G15" s="28">
        <v>39664</v>
      </c>
    </row>
    <row r="16" spans="1:11" ht="12.75">
      <c r="A16" t="s">
        <v>42</v>
      </c>
      <c r="B16" s="28">
        <v>39650</v>
      </c>
      <c r="C16" t="s">
        <v>43</v>
      </c>
      <c r="D16" s="28">
        <v>39741</v>
      </c>
      <c r="E16" s="5">
        <v>191416.56</v>
      </c>
      <c r="G16" s="28">
        <v>39741</v>
      </c>
      <c r="I16" s="28">
        <v>39741</v>
      </c>
      <c r="J16" s="5">
        <v>2274.14</v>
      </c>
      <c r="K16" t="s">
        <v>37</v>
      </c>
    </row>
    <row r="17" spans="1:7" ht="12.75">
      <c r="A17" t="s">
        <v>44</v>
      </c>
      <c r="B17" s="28">
        <v>39709</v>
      </c>
      <c r="C17" t="s">
        <v>45</v>
      </c>
      <c r="D17" s="28">
        <v>39741</v>
      </c>
      <c r="E17" s="5">
        <v>334200.74</v>
      </c>
      <c r="F17" s="5">
        <v>1277.39</v>
      </c>
      <c r="G17" s="28">
        <v>39741</v>
      </c>
    </row>
    <row r="18" spans="1:5" ht="12.75">
      <c r="A18" t="s">
        <v>46</v>
      </c>
      <c r="B18" s="28">
        <v>39741</v>
      </c>
      <c r="C18" t="s">
        <v>47</v>
      </c>
      <c r="D18" s="28">
        <v>39772</v>
      </c>
      <c r="E18" s="5">
        <v>193690.7</v>
      </c>
    </row>
    <row r="20" ht="12.75">
      <c r="J20" s="5">
        <f>SUM(J5:J19)</f>
        <v>6865.209999999999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0"/>
  <sheetViews>
    <sheetView zoomScalePageLayoutView="0" workbookViewId="0" topLeftCell="A1">
      <selection activeCell="B36" sqref="B36"/>
    </sheetView>
  </sheetViews>
  <sheetFormatPr defaultColWidth="9.140625" defaultRowHeight="12.75"/>
  <cols>
    <col min="2" max="2" width="2.8515625" style="3" customWidth="1"/>
    <col min="3" max="3" width="32.140625" style="0" bestFit="1" customWidth="1"/>
    <col min="4" max="4" width="16.57421875" style="5" customWidth="1"/>
    <col min="5" max="5" width="10.140625" style="5" bestFit="1" customWidth="1"/>
    <col min="6" max="6" width="9.7109375" style="5" bestFit="1" customWidth="1"/>
    <col min="7" max="7" width="19.28125" style="0" customWidth="1"/>
  </cols>
  <sheetData>
    <row r="2" spans="3:6" ht="12.75">
      <c r="C2" s="4" t="s">
        <v>396</v>
      </c>
      <c r="D2"/>
      <c r="E2"/>
      <c r="F2"/>
    </row>
    <row r="3" spans="4:6" ht="12.75">
      <c r="D3"/>
      <c r="E3"/>
      <c r="F3"/>
    </row>
    <row r="4" spans="3:6" ht="12.75">
      <c r="C4" s="88" t="s">
        <v>397</v>
      </c>
      <c r="D4"/>
      <c r="E4"/>
      <c r="F4"/>
    </row>
    <row r="5" spans="4:6" ht="12.75">
      <c r="D5"/>
      <c r="E5"/>
      <c r="F5"/>
    </row>
    <row r="6" spans="4:6" ht="0.75" customHeight="1">
      <c r="D6"/>
      <c r="E6"/>
      <c r="F6"/>
    </row>
    <row r="7" spans="4:6" ht="1.5" customHeight="1">
      <c r="D7"/>
      <c r="E7"/>
      <c r="F7"/>
    </row>
    <row r="8" spans="2:6" ht="12.75">
      <c r="B8" s="40"/>
      <c r="C8" s="38" t="s">
        <v>391</v>
      </c>
      <c r="D8" s="42" t="s">
        <v>28</v>
      </c>
      <c r="E8"/>
      <c r="F8"/>
    </row>
    <row r="9" spans="2:4" s="30" customFormat="1" ht="12.75">
      <c r="B9" s="42" t="s">
        <v>13</v>
      </c>
      <c r="C9" s="38" t="s">
        <v>393</v>
      </c>
      <c r="D9" s="68">
        <v>3581</v>
      </c>
    </row>
    <row r="10" spans="2:4" s="30" customFormat="1" ht="12.75">
      <c r="B10" s="42" t="s">
        <v>14</v>
      </c>
      <c r="C10" s="38" t="s">
        <v>227</v>
      </c>
      <c r="D10" s="68">
        <v>135</v>
      </c>
    </row>
    <row r="11" spans="2:6" ht="12.75">
      <c r="B11" s="42" t="s">
        <v>15</v>
      </c>
      <c r="C11" s="61" t="s">
        <v>394</v>
      </c>
      <c r="D11" s="67">
        <v>525</v>
      </c>
      <c r="E11"/>
      <c r="F11"/>
    </row>
    <row r="12" spans="2:6" ht="12.75">
      <c r="B12" s="42" t="s">
        <v>16</v>
      </c>
      <c r="C12" s="61" t="s">
        <v>395</v>
      </c>
      <c r="D12" s="67">
        <v>520</v>
      </c>
      <c r="E12"/>
      <c r="F12"/>
    </row>
    <row r="13" spans="2:6" ht="12.75">
      <c r="B13" s="40"/>
      <c r="C13" s="29" t="s">
        <v>392</v>
      </c>
      <c r="D13" s="64">
        <f>SUM(D9:D12)</f>
        <v>4761</v>
      </c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3:6" ht="12.75">
      <c r="C16" s="88" t="s">
        <v>398</v>
      </c>
      <c r="D16"/>
      <c r="E16"/>
      <c r="F16"/>
    </row>
    <row r="17" spans="4:6" ht="12.75">
      <c r="D17"/>
      <c r="E17"/>
      <c r="F17"/>
    </row>
    <row r="18" spans="2:6" ht="12.75">
      <c r="B18" s="40"/>
      <c r="C18" s="38" t="s">
        <v>391</v>
      </c>
      <c r="D18" s="42" t="s">
        <v>28</v>
      </c>
      <c r="E18"/>
      <c r="F18"/>
    </row>
    <row r="19" spans="2:6" ht="12.75">
      <c r="B19" s="42" t="s">
        <v>13</v>
      </c>
      <c r="C19" s="38" t="s">
        <v>393</v>
      </c>
      <c r="D19" s="68">
        <v>1423</v>
      </c>
      <c r="E19"/>
      <c r="F19"/>
    </row>
    <row r="20" spans="2:6" ht="12.75">
      <c r="B20" s="42" t="s">
        <v>14</v>
      </c>
      <c r="C20" s="38" t="s">
        <v>227</v>
      </c>
      <c r="D20" s="68">
        <v>223</v>
      </c>
      <c r="E20"/>
      <c r="F20"/>
    </row>
    <row r="21" spans="2:6" ht="12.75">
      <c r="B21" s="42" t="s">
        <v>15</v>
      </c>
      <c r="C21" s="61" t="s">
        <v>394</v>
      </c>
      <c r="D21" s="67">
        <v>450</v>
      </c>
      <c r="E21"/>
      <c r="F21"/>
    </row>
    <row r="22" spans="2:6" ht="12.75">
      <c r="B22" s="42" t="s">
        <v>16</v>
      </c>
      <c r="C22" s="61" t="s">
        <v>395</v>
      </c>
      <c r="D22" s="67">
        <v>222</v>
      </c>
      <c r="E22"/>
      <c r="F22"/>
    </row>
    <row r="23" spans="2:6" ht="12.75">
      <c r="B23" s="40"/>
      <c r="C23" s="38" t="s">
        <v>392</v>
      </c>
      <c r="D23" s="64">
        <f>SUM(D19:D22)</f>
        <v>2318</v>
      </c>
      <c r="E23"/>
      <c r="F23"/>
    </row>
    <row r="24" spans="4:6" ht="12.75">
      <c r="D24"/>
      <c r="E24"/>
      <c r="F24"/>
    </row>
    <row r="25" spans="4:6" ht="12.75">
      <c r="D25"/>
      <c r="E25"/>
      <c r="F25"/>
    </row>
    <row r="26" spans="3:6" ht="12.75">
      <c r="C26" s="88" t="s">
        <v>399</v>
      </c>
      <c r="D26"/>
      <c r="E26"/>
      <c r="F26"/>
    </row>
    <row r="29" spans="2:4" ht="12.75">
      <c r="B29" s="40"/>
      <c r="C29" s="38" t="s">
        <v>391</v>
      </c>
      <c r="D29" s="42" t="s">
        <v>28</v>
      </c>
    </row>
    <row r="30" spans="2:4" ht="12.75">
      <c r="B30" s="42" t="s">
        <v>13</v>
      </c>
      <c r="C30" s="38" t="s">
        <v>393</v>
      </c>
      <c r="D30" s="68">
        <v>890</v>
      </c>
    </row>
    <row r="31" spans="2:4" ht="12.75">
      <c r="B31" s="42" t="s">
        <v>14</v>
      </c>
      <c r="C31" s="38" t="s">
        <v>227</v>
      </c>
      <c r="D31" s="68">
        <v>302</v>
      </c>
    </row>
    <row r="32" spans="2:4" ht="12.75">
      <c r="B32" s="42" t="s">
        <v>15</v>
      </c>
      <c r="C32" s="61" t="s">
        <v>394</v>
      </c>
      <c r="D32" s="67">
        <v>450</v>
      </c>
    </row>
    <row r="33" spans="2:4" ht="12.75">
      <c r="B33" s="42" t="s">
        <v>16</v>
      </c>
      <c r="C33" s="61" t="s">
        <v>395</v>
      </c>
      <c r="D33" s="67">
        <v>222</v>
      </c>
    </row>
    <row r="34" spans="2:4" ht="12.75">
      <c r="B34" s="40"/>
      <c r="C34" s="38" t="s">
        <v>392</v>
      </c>
      <c r="D34" s="64">
        <f>SUM(D30:D33)</f>
        <v>1864</v>
      </c>
    </row>
    <row r="35" ht="12.75">
      <c r="D35"/>
    </row>
    <row r="36" spans="3:4" ht="12.75">
      <c r="C36" s="4" t="s">
        <v>403</v>
      </c>
      <c r="D36"/>
    </row>
    <row r="37" ht="12.75">
      <c r="C37" s="4" t="s">
        <v>402</v>
      </c>
    </row>
    <row r="39" spans="4:6" ht="12.75">
      <c r="D39" s="5" t="s">
        <v>400</v>
      </c>
      <c r="F39" s="89"/>
    </row>
    <row r="40" spans="4:6" ht="12.75">
      <c r="D40" s="5" t="s">
        <v>401</v>
      </c>
      <c r="F40" s="8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0"/>
  <sheetViews>
    <sheetView zoomScalePageLayoutView="0" workbookViewId="0" topLeftCell="A1">
      <selection activeCell="B25" sqref="B25:E30"/>
    </sheetView>
  </sheetViews>
  <sheetFormatPr defaultColWidth="9.140625" defaultRowHeight="12.75"/>
  <cols>
    <col min="1" max="1" width="3.57421875" style="0" customWidth="1"/>
    <col min="2" max="2" width="29.00390625" style="0" bestFit="1" customWidth="1"/>
    <col min="3" max="3" width="9.140625" style="0" hidden="1" customWidth="1"/>
    <col min="4" max="4" width="12.28125" style="0" customWidth="1"/>
    <col min="5" max="5" width="20.00390625" style="32" customWidth="1"/>
    <col min="6" max="6" width="15.28125" style="32" bestFit="1" customWidth="1"/>
  </cols>
  <sheetData>
    <row r="2" ht="12.75">
      <c r="B2" s="1" t="s">
        <v>49</v>
      </c>
    </row>
    <row r="3" ht="12.75">
      <c r="B3" s="1" t="s">
        <v>50</v>
      </c>
    </row>
    <row r="5" ht="12.75">
      <c r="B5" s="1" t="s">
        <v>51</v>
      </c>
    </row>
    <row r="8" spans="2:6" ht="12.75">
      <c r="B8" s="6" t="s">
        <v>52</v>
      </c>
      <c r="C8" s="6"/>
      <c r="D8" s="6" t="s">
        <v>53</v>
      </c>
      <c r="E8" s="33" t="s">
        <v>54</v>
      </c>
      <c r="F8" s="33" t="s">
        <v>55</v>
      </c>
    </row>
    <row r="9" spans="2:6" ht="12.75">
      <c r="B9" s="6" t="s">
        <v>56</v>
      </c>
      <c r="C9" s="6"/>
      <c r="D9" s="6" t="s">
        <v>57</v>
      </c>
      <c r="E9" s="33">
        <v>42468.2</v>
      </c>
      <c r="F9" s="33">
        <v>37062.17</v>
      </c>
    </row>
    <row r="10" spans="2:6" ht="12.75">
      <c r="B10" s="6" t="s">
        <v>58</v>
      </c>
      <c r="C10" s="6"/>
      <c r="D10" s="6" t="s">
        <v>59</v>
      </c>
      <c r="E10" s="33">
        <v>186593.83</v>
      </c>
      <c r="F10" s="33">
        <v>151802.26</v>
      </c>
    </row>
    <row r="11" spans="2:6" ht="12.75">
      <c r="B11" s="6" t="s">
        <v>60</v>
      </c>
      <c r="C11" s="6"/>
      <c r="D11" s="6" t="s">
        <v>61</v>
      </c>
      <c r="E11" s="33">
        <v>1338.15</v>
      </c>
      <c r="F11" s="33">
        <v>307.73</v>
      </c>
    </row>
    <row r="12" spans="2:6" ht="12.75">
      <c r="B12" s="6" t="s">
        <v>60</v>
      </c>
      <c r="C12" s="6"/>
      <c r="D12" s="6" t="s">
        <v>62</v>
      </c>
      <c r="E12" s="33">
        <v>1338.15</v>
      </c>
      <c r="F12" s="33">
        <v>307.73</v>
      </c>
    </row>
    <row r="13" spans="2:6" ht="12.75">
      <c r="B13" s="6" t="s">
        <v>63</v>
      </c>
      <c r="C13" s="6"/>
      <c r="D13" s="6" t="s">
        <v>64</v>
      </c>
      <c r="E13" s="33">
        <v>59996.98</v>
      </c>
      <c r="F13" s="33">
        <v>56497.34</v>
      </c>
    </row>
    <row r="14" spans="2:6" ht="12.75">
      <c r="B14" s="6" t="s">
        <v>56</v>
      </c>
      <c r="C14" s="6"/>
      <c r="D14" s="6" t="s">
        <v>65</v>
      </c>
      <c r="E14" s="33">
        <v>20100.75</v>
      </c>
      <c r="F14" s="33">
        <v>15658.49</v>
      </c>
    </row>
    <row r="15" spans="2:6" ht="12.75">
      <c r="B15" s="6" t="s">
        <v>56</v>
      </c>
      <c r="C15" s="6"/>
      <c r="D15" s="6" t="s">
        <v>66</v>
      </c>
      <c r="E15" s="33">
        <v>58152.66</v>
      </c>
      <c r="F15" s="33">
        <v>48169.01</v>
      </c>
    </row>
    <row r="16" spans="2:6" ht="12.75">
      <c r="B16" s="6" t="s">
        <v>67</v>
      </c>
      <c r="C16" s="6"/>
      <c r="D16" s="6"/>
      <c r="E16" s="33">
        <v>1281041.06</v>
      </c>
      <c r="F16" s="33">
        <v>667303.21</v>
      </c>
    </row>
    <row r="17" spans="2:6" ht="12.75">
      <c r="B17" s="6" t="s">
        <v>68</v>
      </c>
      <c r="C17" s="6"/>
      <c r="D17" s="6"/>
      <c r="E17" s="33">
        <v>832274.76</v>
      </c>
      <c r="F17" s="33">
        <v>784994.7</v>
      </c>
    </row>
    <row r="18" spans="2:6" ht="12.75">
      <c r="B18" s="6" t="s">
        <v>69</v>
      </c>
      <c r="C18" s="6"/>
      <c r="D18" s="6" t="s">
        <v>70</v>
      </c>
      <c r="E18" s="33">
        <v>29150</v>
      </c>
      <c r="F18" s="33">
        <v>25368.13</v>
      </c>
    </row>
    <row r="19" spans="2:6" ht="12.75">
      <c r="B19" s="6" t="s">
        <v>71</v>
      </c>
      <c r="C19" s="6"/>
      <c r="D19" s="6"/>
      <c r="E19" s="33">
        <v>673001.96</v>
      </c>
      <c r="F19" s="33">
        <v>622987.28</v>
      </c>
    </row>
    <row r="20" spans="2:6" ht="12.75">
      <c r="B20" s="29" t="s">
        <v>72</v>
      </c>
      <c r="C20" s="6"/>
      <c r="D20" s="6"/>
      <c r="E20" s="34">
        <f>SUM(E9:E19)</f>
        <v>3185456.5</v>
      </c>
      <c r="F20" s="34">
        <f>SUM(F9:F19)</f>
        <v>2410458.05</v>
      </c>
    </row>
    <row r="21" spans="2:6" ht="12.75">
      <c r="B21" s="6"/>
      <c r="C21" s="6"/>
      <c r="D21" s="6"/>
      <c r="E21" s="33"/>
      <c r="F21" s="33"/>
    </row>
    <row r="23" spans="2:6" ht="12.75">
      <c r="B23" s="29" t="s">
        <v>73</v>
      </c>
      <c r="C23" s="6"/>
      <c r="D23" s="6"/>
      <c r="E23" s="33">
        <v>125762.15</v>
      </c>
      <c r="F23" s="33"/>
    </row>
    <row r="25" spans="2:5" ht="12.75">
      <c r="B25" s="29" t="s">
        <v>74</v>
      </c>
      <c r="C25" s="6"/>
      <c r="D25" s="6"/>
      <c r="E25" s="33"/>
    </row>
    <row r="26" spans="2:5" ht="12.75">
      <c r="B26" s="6" t="s">
        <v>75</v>
      </c>
      <c r="C26" s="6"/>
      <c r="D26" s="6"/>
      <c r="E26" s="33">
        <v>21223.87</v>
      </c>
    </row>
    <row r="27" spans="2:5" ht="12.75">
      <c r="B27" s="6" t="s">
        <v>76</v>
      </c>
      <c r="C27" s="6"/>
      <c r="D27" s="6"/>
      <c r="E27" s="33">
        <v>20849.41</v>
      </c>
    </row>
    <row r="28" spans="2:5" ht="12.75">
      <c r="B28" s="6" t="s">
        <v>77</v>
      </c>
      <c r="C28" s="6"/>
      <c r="D28" s="6"/>
      <c r="E28" s="33">
        <v>-8415.3</v>
      </c>
    </row>
    <row r="29" spans="2:5" ht="12.75">
      <c r="B29" s="6" t="s">
        <v>78</v>
      </c>
      <c r="C29" s="6"/>
      <c r="D29" s="6"/>
      <c r="E29" s="33">
        <v>-584</v>
      </c>
    </row>
    <row r="30" spans="2:5" ht="12.75">
      <c r="B30" s="29" t="s">
        <v>21</v>
      </c>
      <c r="C30" s="6"/>
      <c r="D30" s="6"/>
      <c r="E30" s="34">
        <v>33073.98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8.57421875" style="0" bestFit="1" customWidth="1"/>
    <col min="3" max="3" width="29.8515625" style="0" bestFit="1" customWidth="1"/>
    <col min="4" max="4" width="10.140625" style="5" bestFit="1" customWidth="1"/>
    <col min="5" max="5" width="12.7109375" style="5" bestFit="1" customWidth="1"/>
    <col min="6" max="6" width="9.140625" style="5" bestFit="1" customWidth="1"/>
    <col min="8" max="8" width="11.7109375" style="0" bestFit="1" customWidth="1"/>
  </cols>
  <sheetData>
    <row r="2" ht="12.75">
      <c r="B2" s="1" t="s">
        <v>413</v>
      </c>
    </row>
    <row r="5" spans="1:9" s="1" customFormat="1" ht="12.75">
      <c r="A5" s="29" t="s">
        <v>79</v>
      </c>
      <c r="B5" s="29" t="s">
        <v>80</v>
      </c>
      <c r="C5" s="29" t="s">
        <v>81</v>
      </c>
      <c r="D5" s="31" t="s">
        <v>82</v>
      </c>
      <c r="E5" s="31" t="s">
        <v>83</v>
      </c>
      <c r="F5" s="31" t="s">
        <v>85</v>
      </c>
      <c r="G5" s="29" t="s">
        <v>87</v>
      </c>
      <c r="H5" s="31" t="s">
        <v>21</v>
      </c>
      <c r="I5" s="31" t="s">
        <v>102</v>
      </c>
    </row>
    <row r="6" spans="1:9" s="1" customFormat="1" ht="12.75">
      <c r="A6" s="29"/>
      <c r="B6" s="29"/>
      <c r="C6" s="29"/>
      <c r="D6" s="31"/>
      <c r="E6" s="31" t="s">
        <v>84</v>
      </c>
      <c r="F6" s="31" t="s">
        <v>86</v>
      </c>
      <c r="G6" s="29" t="s">
        <v>88</v>
      </c>
      <c r="H6" s="29"/>
      <c r="I6" s="29"/>
    </row>
    <row r="7" spans="1:9" ht="12.75">
      <c r="A7" s="6">
        <v>6005</v>
      </c>
      <c r="B7" s="6"/>
      <c r="C7" s="6" t="s">
        <v>89</v>
      </c>
      <c r="D7" s="26"/>
      <c r="E7" s="26"/>
      <c r="F7" s="26"/>
      <c r="G7" s="6"/>
      <c r="H7" s="6"/>
      <c r="I7" s="6"/>
    </row>
    <row r="8" spans="1:9" ht="12.75">
      <c r="A8" s="6"/>
      <c r="B8" s="6">
        <v>4000</v>
      </c>
      <c r="C8" s="6" t="s">
        <v>90</v>
      </c>
      <c r="D8" s="26">
        <v>135000</v>
      </c>
      <c r="E8" s="26">
        <v>97539</v>
      </c>
      <c r="F8" s="26">
        <v>9517.6</v>
      </c>
      <c r="G8" s="26">
        <v>11517.6</v>
      </c>
      <c r="H8" s="26">
        <f>SUM(E8:G8)</f>
        <v>118574.20000000001</v>
      </c>
      <c r="I8" s="26">
        <v>16425.8</v>
      </c>
    </row>
    <row r="9" spans="1:9" ht="12.75">
      <c r="A9" s="6"/>
      <c r="B9" s="6">
        <v>4001</v>
      </c>
      <c r="C9" s="6" t="s">
        <v>91</v>
      </c>
      <c r="D9" s="26">
        <v>4839</v>
      </c>
      <c r="E9" s="26">
        <v>4704</v>
      </c>
      <c r="F9" s="26"/>
      <c r="G9" s="6"/>
      <c r="H9" s="26">
        <f aca="true" t="shared" si="0" ref="H9:H18">SUM(E9:G9)</f>
        <v>4704</v>
      </c>
      <c r="I9" s="6">
        <v>135</v>
      </c>
    </row>
    <row r="10" spans="1:9" ht="12.75">
      <c r="A10" s="6"/>
      <c r="B10" s="6">
        <v>4002</v>
      </c>
      <c r="C10" s="6" t="s">
        <v>92</v>
      </c>
      <c r="D10" s="26">
        <v>12406</v>
      </c>
      <c r="E10" s="26">
        <v>6614</v>
      </c>
      <c r="F10" s="26">
        <v>723.56</v>
      </c>
      <c r="G10" s="26">
        <v>723.56</v>
      </c>
      <c r="H10" s="26">
        <f t="shared" si="0"/>
        <v>8061.119999999999</v>
      </c>
      <c r="I10" s="26">
        <v>4344.88</v>
      </c>
    </row>
    <row r="11" spans="1:9" ht="12.75">
      <c r="A11" s="6"/>
      <c r="B11" s="6">
        <v>4003</v>
      </c>
      <c r="C11" s="6" t="s">
        <v>93</v>
      </c>
      <c r="D11" s="26">
        <v>8657</v>
      </c>
      <c r="E11" s="26">
        <v>5136</v>
      </c>
      <c r="F11" s="26">
        <v>1736.49</v>
      </c>
      <c r="G11" s="26">
        <v>1736.49</v>
      </c>
      <c r="H11" s="26">
        <f t="shared" si="0"/>
        <v>8608.98</v>
      </c>
      <c r="I11" s="26">
        <v>48.02</v>
      </c>
    </row>
    <row r="12" spans="1:9" ht="12.75">
      <c r="A12" s="6"/>
      <c r="B12" s="6">
        <v>4004</v>
      </c>
      <c r="C12" s="6" t="s">
        <v>94</v>
      </c>
      <c r="D12" s="26">
        <v>4988</v>
      </c>
      <c r="E12" s="26">
        <v>1083</v>
      </c>
      <c r="F12" s="26">
        <v>0</v>
      </c>
      <c r="G12" s="6"/>
      <c r="H12" s="26">
        <f t="shared" si="0"/>
        <v>1083</v>
      </c>
      <c r="I12" s="26">
        <v>3905</v>
      </c>
    </row>
    <row r="13" spans="1:9" ht="12.75">
      <c r="A13" s="6"/>
      <c r="B13" s="6">
        <v>4009</v>
      </c>
      <c r="C13" s="6" t="s">
        <v>95</v>
      </c>
      <c r="D13" s="26">
        <v>548</v>
      </c>
      <c r="E13" s="26">
        <v>866</v>
      </c>
      <c r="F13" s="26"/>
      <c r="G13" s="6"/>
      <c r="H13" s="26">
        <f t="shared" si="0"/>
        <v>866</v>
      </c>
      <c r="I13" s="26">
        <v>-318</v>
      </c>
    </row>
    <row r="14" spans="1:9" ht="12.75">
      <c r="A14" s="6"/>
      <c r="B14" s="6">
        <v>4010</v>
      </c>
      <c r="C14" s="6" t="s">
        <v>96</v>
      </c>
      <c r="D14" s="26">
        <v>12182</v>
      </c>
      <c r="E14" s="26">
        <v>9011</v>
      </c>
      <c r="F14" s="26">
        <v>996</v>
      </c>
      <c r="G14" s="26">
        <v>1173</v>
      </c>
      <c r="H14" s="26">
        <f t="shared" si="0"/>
        <v>11180</v>
      </c>
      <c r="I14" s="26">
        <v>1002</v>
      </c>
    </row>
    <row r="15" spans="1:9" ht="12.75">
      <c r="A15" s="6"/>
      <c r="B15" s="6">
        <v>4011</v>
      </c>
      <c r="C15" s="6" t="s">
        <v>97</v>
      </c>
      <c r="D15" s="26">
        <v>9958</v>
      </c>
      <c r="E15" s="26">
        <v>7219</v>
      </c>
      <c r="F15" s="26">
        <v>797.92</v>
      </c>
      <c r="G15" s="26">
        <v>939.72</v>
      </c>
      <c r="H15" s="26">
        <f t="shared" si="0"/>
        <v>8956.64</v>
      </c>
      <c r="I15" s="26">
        <v>1001.36</v>
      </c>
    </row>
    <row r="16" spans="1:9" ht="12.75">
      <c r="A16" s="6"/>
      <c r="B16" s="6">
        <v>4012</v>
      </c>
      <c r="C16" s="6" t="s">
        <v>98</v>
      </c>
      <c r="D16" s="26">
        <v>121</v>
      </c>
      <c r="E16" s="26">
        <v>61</v>
      </c>
      <c r="F16" s="26">
        <v>6.75</v>
      </c>
      <c r="G16" s="26">
        <v>7.96</v>
      </c>
      <c r="H16" s="26">
        <f t="shared" si="0"/>
        <v>75.71</v>
      </c>
      <c r="I16" s="26">
        <v>45.29</v>
      </c>
    </row>
    <row r="17" spans="1:9" ht="12.75">
      <c r="A17" s="6"/>
      <c r="B17" s="6">
        <v>4013</v>
      </c>
      <c r="C17" s="6" t="s">
        <v>99</v>
      </c>
      <c r="D17" s="26">
        <v>145</v>
      </c>
      <c r="E17" s="26">
        <v>102</v>
      </c>
      <c r="F17" s="26">
        <v>11.26</v>
      </c>
      <c r="G17" s="26">
        <v>13.26</v>
      </c>
      <c r="H17" s="26">
        <f t="shared" si="0"/>
        <v>126.52000000000001</v>
      </c>
      <c r="I17" s="26">
        <v>18.48</v>
      </c>
    </row>
    <row r="18" spans="1:9" ht="12.75">
      <c r="A18" s="6"/>
      <c r="B18" s="6">
        <v>4015</v>
      </c>
      <c r="C18" s="6" t="s">
        <v>100</v>
      </c>
      <c r="D18" s="26">
        <v>2790</v>
      </c>
      <c r="E18" s="26">
        <v>1798</v>
      </c>
      <c r="F18" s="26">
        <v>179.8</v>
      </c>
      <c r="G18" s="26">
        <v>179.8</v>
      </c>
      <c r="H18" s="26">
        <f t="shared" si="0"/>
        <v>2157.6</v>
      </c>
      <c r="I18" s="26">
        <v>632.4</v>
      </c>
    </row>
    <row r="19" spans="1:9" ht="12.75">
      <c r="A19" s="6"/>
      <c r="B19" s="6">
        <v>4028</v>
      </c>
      <c r="C19" s="6" t="s">
        <v>101</v>
      </c>
      <c r="D19" s="26">
        <v>0</v>
      </c>
      <c r="E19" s="26" t="s">
        <v>414</v>
      </c>
      <c r="F19" s="26">
        <v>0</v>
      </c>
      <c r="G19" s="26">
        <v>0</v>
      </c>
      <c r="H19" s="26">
        <f>SUM(E19:G19)</f>
        <v>0</v>
      </c>
      <c r="I19" s="26">
        <v>0</v>
      </c>
    </row>
    <row r="20" spans="1:9" ht="12.75">
      <c r="A20" s="6"/>
      <c r="B20" s="6"/>
      <c r="C20" s="29" t="s">
        <v>21</v>
      </c>
      <c r="D20" s="31">
        <f aca="true" t="shared" si="1" ref="D20:I20">SUM(D8:D19)</f>
        <v>191634</v>
      </c>
      <c r="E20" s="31">
        <f t="shared" si="1"/>
        <v>134133</v>
      </c>
      <c r="F20" s="31">
        <f t="shared" si="1"/>
        <v>13969.38</v>
      </c>
      <c r="G20" s="31">
        <f t="shared" si="1"/>
        <v>16291.389999999998</v>
      </c>
      <c r="H20" s="31">
        <f t="shared" si="1"/>
        <v>164393.77</v>
      </c>
      <c r="I20" s="31">
        <f t="shared" si="1"/>
        <v>27240.230000000003</v>
      </c>
    </row>
    <row r="21" spans="1:9" ht="12.75">
      <c r="A21" s="6"/>
      <c r="B21" s="6"/>
      <c r="C21" s="6"/>
      <c r="D21" s="26"/>
      <c r="E21" s="26"/>
      <c r="F21" s="26"/>
      <c r="G21" s="6"/>
      <c r="H21" s="6"/>
      <c r="I21" s="6"/>
    </row>
    <row r="22" spans="1:9" ht="12.75">
      <c r="A22" s="6">
        <v>6017</v>
      </c>
      <c r="B22" s="6"/>
      <c r="C22" s="6" t="s">
        <v>103</v>
      </c>
      <c r="D22" s="26">
        <v>0</v>
      </c>
      <c r="E22" s="26"/>
      <c r="F22" s="26"/>
      <c r="G22" s="6"/>
      <c r="H22" s="6"/>
      <c r="I22" s="31">
        <v>0</v>
      </c>
    </row>
    <row r="23" spans="1:9" ht="12.75">
      <c r="A23" s="6"/>
      <c r="B23" s="6"/>
      <c r="C23" s="6"/>
      <c r="D23" s="26"/>
      <c r="E23" s="26"/>
      <c r="F23" s="26"/>
      <c r="G23" s="6"/>
      <c r="H23" s="6"/>
      <c r="I23" s="6"/>
    </row>
    <row r="24" spans="1:9" ht="12.75">
      <c r="A24" s="6"/>
      <c r="B24" s="6"/>
      <c r="C24" s="29" t="s">
        <v>21</v>
      </c>
      <c r="D24" s="26"/>
      <c r="E24" s="26"/>
      <c r="F24" s="26"/>
      <c r="G24" s="6"/>
      <c r="H24" s="6"/>
      <c r="I24" s="31"/>
    </row>
    <row r="25" spans="1:9" ht="12.75">
      <c r="A25" s="6"/>
      <c r="B25" s="6"/>
      <c r="C25" s="6"/>
      <c r="D25" s="26"/>
      <c r="E25" s="26"/>
      <c r="F25" s="26"/>
      <c r="G25" s="6"/>
      <c r="H25" s="6"/>
      <c r="I25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G6" sqref="A6:G18"/>
    </sheetView>
  </sheetViews>
  <sheetFormatPr defaultColWidth="9.140625" defaultRowHeight="12.75"/>
  <cols>
    <col min="2" max="2" width="24.140625" style="0" customWidth="1"/>
    <col min="3" max="3" width="9.140625" style="35" customWidth="1"/>
    <col min="4" max="4" width="11.7109375" style="0" customWidth="1"/>
    <col min="5" max="5" width="23.140625" style="32" customWidth="1"/>
    <col min="6" max="6" width="21.8515625" style="32" customWidth="1"/>
  </cols>
  <sheetData>
    <row r="3" ht="15.75">
      <c r="B3" s="27" t="s">
        <v>104</v>
      </c>
    </row>
    <row r="6" spans="1:7" s="1" customFormat="1" ht="12.75">
      <c r="A6" s="29" t="s">
        <v>105</v>
      </c>
      <c r="B6" s="29" t="s">
        <v>52</v>
      </c>
      <c r="C6" s="36" t="s">
        <v>106</v>
      </c>
      <c r="D6" s="29" t="s">
        <v>53</v>
      </c>
      <c r="E6" s="34" t="s">
        <v>107</v>
      </c>
      <c r="F6" s="34" t="s">
        <v>107</v>
      </c>
      <c r="G6" s="29"/>
    </row>
    <row r="7" spans="1:7" s="1" customFormat="1" ht="12.75">
      <c r="A7" s="29"/>
      <c r="B7" s="29"/>
      <c r="C7" s="36"/>
      <c r="D7" s="29"/>
      <c r="E7" s="34" t="s">
        <v>108</v>
      </c>
      <c r="F7" s="34" t="s">
        <v>109</v>
      </c>
      <c r="G7" s="29"/>
    </row>
    <row r="8" spans="1:7" ht="12.75">
      <c r="A8" s="6"/>
      <c r="B8" s="6"/>
      <c r="C8" s="37"/>
      <c r="D8" s="6"/>
      <c r="E8" s="33"/>
      <c r="F8" s="33"/>
      <c r="G8" s="6"/>
    </row>
    <row r="9" spans="1:7" ht="12.75">
      <c r="A9" s="38" t="s">
        <v>13</v>
      </c>
      <c r="B9" s="38" t="s">
        <v>110</v>
      </c>
      <c r="C9" s="37">
        <v>453</v>
      </c>
      <c r="D9" s="38" t="s">
        <v>57</v>
      </c>
      <c r="E9" s="33">
        <v>42468.2</v>
      </c>
      <c r="F9" s="33">
        <v>42468.2</v>
      </c>
      <c r="G9" s="6"/>
    </row>
    <row r="10" spans="1:7" ht="12.75">
      <c r="A10" s="38" t="s">
        <v>14</v>
      </c>
      <c r="B10" s="38" t="s">
        <v>111</v>
      </c>
      <c r="C10" s="37">
        <v>218</v>
      </c>
      <c r="D10" s="38" t="s">
        <v>59</v>
      </c>
      <c r="E10" s="33">
        <v>186593.83</v>
      </c>
      <c r="F10" s="33">
        <v>186593.83</v>
      </c>
      <c r="G10" s="6"/>
    </row>
    <row r="11" spans="1:7" ht="12.75">
      <c r="A11" s="38" t="s">
        <v>15</v>
      </c>
      <c r="B11" s="38" t="s">
        <v>60</v>
      </c>
      <c r="C11" s="37">
        <v>106</v>
      </c>
      <c r="D11" s="38" t="s">
        <v>112</v>
      </c>
      <c r="E11" s="33">
        <v>1338.15</v>
      </c>
      <c r="F11" s="33">
        <v>1338.15</v>
      </c>
      <c r="G11" s="6"/>
    </row>
    <row r="12" spans="1:7" ht="12.75">
      <c r="A12" s="38" t="s">
        <v>16</v>
      </c>
      <c r="B12" s="38" t="s">
        <v>60</v>
      </c>
      <c r="C12" s="37">
        <v>107</v>
      </c>
      <c r="D12" s="38" t="s">
        <v>62</v>
      </c>
      <c r="E12" s="33">
        <v>1338.15</v>
      </c>
      <c r="F12" s="33">
        <v>1338.15</v>
      </c>
      <c r="G12" s="6"/>
    </row>
    <row r="13" spans="1:7" ht="12.75">
      <c r="A13" s="38" t="s">
        <v>17</v>
      </c>
      <c r="B13" s="38" t="s">
        <v>113</v>
      </c>
      <c r="C13" s="37">
        <v>4200001</v>
      </c>
      <c r="D13" s="38" t="s">
        <v>64</v>
      </c>
      <c r="E13" s="33">
        <v>59996.98</v>
      </c>
      <c r="F13" s="33">
        <v>59996.98</v>
      </c>
      <c r="G13" s="6"/>
    </row>
    <row r="14" spans="1:7" ht="12.75">
      <c r="A14" s="38" t="s">
        <v>18</v>
      </c>
      <c r="B14" s="38" t="s">
        <v>114</v>
      </c>
      <c r="C14" s="37">
        <v>220</v>
      </c>
      <c r="D14" s="38" t="s">
        <v>65</v>
      </c>
      <c r="E14" s="33">
        <v>20100.75</v>
      </c>
      <c r="F14" s="33">
        <v>20100.75</v>
      </c>
      <c r="G14" s="6"/>
    </row>
    <row r="15" spans="1:7" ht="12.75">
      <c r="A15" s="38" t="s">
        <v>20</v>
      </c>
      <c r="B15" s="38" t="s">
        <v>114</v>
      </c>
      <c r="C15" s="37">
        <v>219</v>
      </c>
      <c r="D15" s="38" t="s">
        <v>66</v>
      </c>
      <c r="E15" s="33">
        <v>58152.66</v>
      </c>
      <c r="F15" s="33">
        <v>58152.66</v>
      </c>
      <c r="G15" s="6"/>
    </row>
    <row r="16" spans="1:7" ht="12.75">
      <c r="A16" s="38" t="s">
        <v>39</v>
      </c>
      <c r="B16" s="38" t="s">
        <v>69</v>
      </c>
      <c r="C16" s="37">
        <v>4500001</v>
      </c>
      <c r="D16" s="38" t="s">
        <v>70</v>
      </c>
      <c r="E16" s="33">
        <v>29150</v>
      </c>
      <c r="F16" s="33">
        <v>29150</v>
      </c>
      <c r="G16" s="6"/>
    </row>
    <row r="17" spans="1:7" ht="12.75">
      <c r="A17" s="6"/>
      <c r="B17" s="29" t="s">
        <v>72</v>
      </c>
      <c r="C17" s="37"/>
      <c r="D17" s="6"/>
      <c r="E17" s="34">
        <f>SUM(E9:E16)</f>
        <v>399138.72</v>
      </c>
      <c r="F17" s="34">
        <f>SUM(F9:F16)</f>
        <v>399138.72</v>
      </c>
      <c r="G17" s="6"/>
    </row>
    <row r="18" spans="1:7" ht="12.75">
      <c r="A18" s="6"/>
      <c r="B18" s="6"/>
      <c r="C18" s="37"/>
      <c r="D18" s="6"/>
      <c r="E18" s="33"/>
      <c r="F18" s="33"/>
      <c r="G18" s="6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5"/>
  <sheetViews>
    <sheetView zoomScalePageLayoutView="0" workbookViewId="0" topLeftCell="A25">
      <selection activeCell="D37" sqref="D37"/>
    </sheetView>
  </sheetViews>
  <sheetFormatPr defaultColWidth="9.140625" defaultRowHeight="12.75"/>
  <cols>
    <col min="1" max="1" width="8.7109375" style="3" customWidth="1"/>
    <col min="2" max="2" width="33.00390625" style="0" bestFit="1" customWidth="1"/>
    <col min="3" max="3" width="11.7109375" style="3" bestFit="1" customWidth="1"/>
    <col min="4" max="4" width="13.57421875" style="123" customWidth="1"/>
    <col min="5" max="5" width="12.8515625" style="3" customWidth="1"/>
    <col min="6" max="6" width="32.00390625" style="3" customWidth="1"/>
  </cols>
  <sheetData>
    <row r="2" ht="15.75">
      <c r="B2" s="27" t="s">
        <v>143</v>
      </c>
    </row>
    <row r="5" spans="1:6" ht="39.75" customHeight="1">
      <c r="A5" s="39" t="s">
        <v>48</v>
      </c>
      <c r="B5" s="29" t="s">
        <v>115</v>
      </c>
      <c r="C5" s="39" t="s">
        <v>22</v>
      </c>
      <c r="D5" s="44" t="s">
        <v>2</v>
      </c>
      <c r="E5" s="39" t="s">
        <v>116</v>
      </c>
      <c r="F5" s="39" t="s">
        <v>117</v>
      </c>
    </row>
    <row r="6" spans="1:6" ht="23.25" customHeight="1">
      <c r="A6" s="39"/>
      <c r="B6" s="29"/>
      <c r="C6" s="39">
        <v>2009</v>
      </c>
      <c r="D6" s="44" t="s">
        <v>118</v>
      </c>
      <c r="E6" s="39">
        <v>2010</v>
      </c>
      <c r="F6" s="39"/>
    </row>
    <row r="7" spans="1:6" ht="12.75">
      <c r="A7" s="40">
        <v>700</v>
      </c>
      <c r="B7" s="6" t="s">
        <v>119</v>
      </c>
      <c r="C7" s="41">
        <v>2604160</v>
      </c>
      <c r="D7" s="41">
        <v>1962129</v>
      </c>
      <c r="E7" s="41">
        <v>2938324</v>
      </c>
      <c r="F7" s="42" t="s">
        <v>137</v>
      </c>
    </row>
    <row r="8" spans="1:6" ht="12.75">
      <c r="A8" s="40"/>
      <c r="B8" s="6"/>
      <c r="C8" s="41"/>
      <c r="D8" s="41"/>
      <c r="E8" s="41"/>
      <c r="F8" s="42" t="s">
        <v>300</v>
      </c>
    </row>
    <row r="9" spans="1:6" ht="12.75">
      <c r="A9" s="40">
        <v>703</v>
      </c>
      <c r="B9" s="38" t="s">
        <v>120</v>
      </c>
      <c r="C9" s="41">
        <v>102774</v>
      </c>
      <c r="D9" s="41">
        <v>103788</v>
      </c>
      <c r="E9" s="41">
        <v>104418</v>
      </c>
      <c r="F9" s="43">
        <v>0.016</v>
      </c>
    </row>
    <row r="10" spans="1:6" ht="12.75">
      <c r="A10" s="40">
        <v>704</v>
      </c>
      <c r="B10" s="38" t="s">
        <v>121</v>
      </c>
      <c r="C10" s="41">
        <v>211932</v>
      </c>
      <c r="D10" s="41">
        <v>120513</v>
      </c>
      <c r="E10" s="41">
        <v>215323</v>
      </c>
      <c r="F10" s="43">
        <v>0.016</v>
      </c>
    </row>
    <row r="11" spans="1:6" ht="12.75">
      <c r="A11" s="40">
        <v>710</v>
      </c>
      <c r="B11" s="38" t="s">
        <v>130</v>
      </c>
      <c r="C11" s="41">
        <v>222156</v>
      </c>
      <c r="D11" s="41">
        <v>101771</v>
      </c>
      <c r="E11" s="41">
        <v>235006</v>
      </c>
      <c r="F11" s="42" t="s">
        <v>144</v>
      </c>
    </row>
    <row r="12" spans="1:6" ht="12.75">
      <c r="A12" s="40"/>
      <c r="B12" s="38"/>
      <c r="C12" s="41"/>
      <c r="D12" s="41"/>
      <c r="E12" s="41"/>
      <c r="F12" s="42" t="s">
        <v>145</v>
      </c>
    </row>
    <row r="13" spans="1:6" ht="12.75">
      <c r="A13" s="40">
        <v>711</v>
      </c>
      <c r="B13" s="38" t="s">
        <v>122</v>
      </c>
      <c r="C13" s="41">
        <v>2473</v>
      </c>
      <c r="D13" s="41">
        <v>1893</v>
      </c>
      <c r="E13" s="41">
        <v>2513</v>
      </c>
      <c r="F13" s="43">
        <v>0.016</v>
      </c>
    </row>
    <row r="14" spans="1:6" ht="12.75">
      <c r="A14" s="40">
        <v>712</v>
      </c>
      <c r="B14" s="38" t="s">
        <v>123</v>
      </c>
      <c r="C14" s="41">
        <v>1443</v>
      </c>
      <c r="D14" s="41">
        <v>3421</v>
      </c>
      <c r="E14" s="41">
        <v>4561</v>
      </c>
      <c r="F14" s="42" t="s">
        <v>131</v>
      </c>
    </row>
    <row r="15" spans="1:6" ht="12.75">
      <c r="A15" s="40">
        <v>713</v>
      </c>
      <c r="B15" s="38" t="s">
        <v>124</v>
      </c>
      <c r="C15" s="41">
        <v>449</v>
      </c>
      <c r="D15" s="41">
        <v>250</v>
      </c>
      <c r="E15" s="41">
        <v>456</v>
      </c>
      <c r="F15" s="43">
        <v>0.016</v>
      </c>
    </row>
    <row r="16" spans="1:6" ht="12.75">
      <c r="A16" s="40">
        <v>714</v>
      </c>
      <c r="B16" s="38" t="s">
        <v>125</v>
      </c>
      <c r="C16" s="41">
        <v>240343</v>
      </c>
      <c r="D16" s="41">
        <v>41438</v>
      </c>
      <c r="E16" s="41">
        <v>128076</v>
      </c>
      <c r="F16" s="42" t="s">
        <v>333</v>
      </c>
    </row>
    <row r="17" spans="1:6" ht="12.75">
      <c r="A17" s="40"/>
      <c r="B17" s="38"/>
      <c r="C17" s="41"/>
      <c r="D17" s="41"/>
      <c r="E17" s="41"/>
      <c r="F17" s="42" t="s">
        <v>141</v>
      </c>
    </row>
    <row r="18" spans="1:6" ht="12.75">
      <c r="A18" s="40">
        <v>720</v>
      </c>
      <c r="B18" s="38" t="s">
        <v>126</v>
      </c>
      <c r="C18" s="41">
        <v>0</v>
      </c>
      <c r="D18" s="41">
        <v>475</v>
      </c>
      <c r="E18" s="41">
        <v>949</v>
      </c>
      <c r="F18" s="42" t="s">
        <v>131</v>
      </c>
    </row>
    <row r="19" spans="1:6" ht="12.75">
      <c r="A19" s="40">
        <v>722</v>
      </c>
      <c r="B19" s="38" t="s">
        <v>127</v>
      </c>
      <c r="C19" s="41">
        <v>98940</v>
      </c>
      <c r="D19" s="41">
        <v>0</v>
      </c>
      <c r="E19" s="41">
        <v>98940</v>
      </c>
      <c r="F19" s="40"/>
    </row>
    <row r="20" spans="1:6" ht="12.75">
      <c r="A20" s="40">
        <v>740</v>
      </c>
      <c r="B20" s="38" t="s">
        <v>128</v>
      </c>
      <c r="C20" s="41">
        <v>821685</v>
      </c>
      <c r="D20" s="41">
        <v>460629</v>
      </c>
      <c r="E20" s="41">
        <v>2541499</v>
      </c>
      <c r="F20" s="40"/>
    </row>
    <row r="21" spans="1:6" ht="12.75">
      <c r="A21" s="40"/>
      <c r="B21" s="38"/>
      <c r="C21" s="41"/>
      <c r="D21" s="41"/>
      <c r="E21" s="41"/>
      <c r="F21" s="40" t="s">
        <v>138</v>
      </c>
    </row>
    <row r="22" spans="1:6" ht="12.75">
      <c r="A22" s="40"/>
      <c r="B22" s="38"/>
      <c r="C22" s="41"/>
      <c r="D22" s="41"/>
      <c r="E22" s="41"/>
      <c r="F22" s="40" t="s">
        <v>140</v>
      </c>
    </row>
    <row r="23" spans="1:6" ht="12.75">
      <c r="A23" s="40"/>
      <c r="B23" s="38"/>
      <c r="C23" s="41"/>
      <c r="D23" s="41"/>
      <c r="E23" s="41"/>
      <c r="F23" s="40" t="s">
        <v>332</v>
      </c>
    </row>
    <row r="24" spans="1:6" ht="12.75">
      <c r="A24" s="40"/>
      <c r="B24" s="38"/>
      <c r="C24" s="41"/>
      <c r="D24" s="41"/>
      <c r="E24" s="41"/>
      <c r="F24" s="40" t="s">
        <v>139</v>
      </c>
    </row>
    <row r="25" spans="1:6" ht="12.75">
      <c r="A25" s="40">
        <v>741</v>
      </c>
      <c r="B25" s="38" t="s">
        <v>129</v>
      </c>
      <c r="C25" s="41">
        <v>180564</v>
      </c>
      <c r="D25" s="41">
        <v>0</v>
      </c>
      <c r="E25" s="41">
        <v>419600</v>
      </c>
      <c r="F25" s="40" t="s">
        <v>142</v>
      </c>
    </row>
    <row r="26" spans="1:6" ht="12.75">
      <c r="A26" s="40"/>
      <c r="B26" s="29" t="s">
        <v>72</v>
      </c>
      <c r="C26" s="44">
        <f>SUM(C7:C25)</f>
        <v>4486919</v>
      </c>
      <c r="D26" s="44">
        <f>SUM(D7:D25)</f>
        <v>2796307</v>
      </c>
      <c r="E26" s="34">
        <f>SUM(E7:E25)</f>
        <v>6689665</v>
      </c>
      <c r="F26" s="40"/>
    </row>
    <row r="27" spans="1:6" ht="12.75">
      <c r="A27" s="40"/>
      <c r="B27" s="6"/>
      <c r="C27" s="41"/>
      <c r="D27" s="41"/>
      <c r="E27" s="33"/>
      <c r="F27" s="40"/>
    </row>
    <row r="28" spans="3:5" ht="12.75">
      <c r="C28" s="32"/>
      <c r="E28" s="32"/>
    </row>
    <row r="29" spans="1:6" ht="12.75">
      <c r="A29" s="3">
        <v>704</v>
      </c>
      <c r="B29" t="s">
        <v>511</v>
      </c>
      <c r="C29" s="32"/>
      <c r="D29" s="124">
        <v>93694.71</v>
      </c>
      <c r="E29" s="32"/>
      <c r="F29" s="25" t="s">
        <v>515</v>
      </c>
    </row>
    <row r="30" spans="3:6" ht="12.75">
      <c r="C30" s="32"/>
      <c r="D30" s="123">
        <v>476.65</v>
      </c>
      <c r="E30" s="32"/>
      <c r="F30" s="3" t="s">
        <v>512</v>
      </c>
    </row>
    <row r="31" spans="3:6" ht="12.75">
      <c r="C31" s="32"/>
      <c r="D31" s="123">
        <v>38571.18</v>
      </c>
      <c r="E31" s="32"/>
      <c r="F31" s="3" t="s">
        <v>513</v>
      </c>
    </row>
    <row r="32" spans="3:6" ht="12.75">
      <c r="C32" s="32"/>
      <c r="D32" s="123">
        <v>22163.55</v>
      </c>
      <c r="E32" s="32"/>
      <c r="F32" s="3" t="s">
        <v>514</v>
      </c>
    </row>
    <row r="33" spans="3:6" ht="12.75">
      <c r="C33" s="32"/>
      <c r="D33" s="123">
        <v>1036.77</v>
      </c>
      <c r="E33" s="32"/>
      <c r="F33" s="122" t="s">
        <v>517</v>
      </c>
    </row>
    <row r="34" spans="3:5" ht="12.75">
      <c r="C34" s="32">
        <v>211932</v>
      </c>
      <c r="D34" s="124">
        <f>SUM(D29:D33)</f>
        <v>155942.86</v>
      </c>
      <c r="E34" s="126">
        <v>215323</v>
      </c>
    </row>
    <row r="35" ht="12.75">
      <c r="E35" s="32"/>
    </row>
    <row r="36" spans="1:6" ht="12.75">
      <c r="A36" s="3">
        <v>710</v>
      </c>
      <c r="B36" s="4" t="s">
        <v>516</v>
      </c>
      <c r="D36" s="123">
        <v>836.68</v>
      </c>
      <c r="E36" s="32"/>
      <c r="F36" s="122" t="s">
        <v>518</v>
      </c>
    </row>
    <row r="37" spans="4:6" ht="12.75">
      <c r="D37" s="123">
        <v>82128.04</v>
      </c>
      <c r="E37" s="32"/>
      <c r="F37" s="122" t="s">
        <v>519</v>
      </c>
    </row>
    <row r="38" spans="4:6" ht="12.75">
      <c r="D38" s="123">
        <v>14784.82</v>
      </c>
      <c r="E38" s="32"/>
      <c r="F38" s="122" t="s">
        <v>520</v>
      </c>
    </row>
    <row r="39" spans="4:6" ht="12.75">
      <c r="D39" s="123">
        <v>3077.31</v>
      </c>
      <c r="E39" s="32"/>
      <c r="F39" s="122" t="s">
        <v>521</v>
      </c>
    </row>
    <row r="40" spans="4:6" ht="12.75">
      <c r="D40" s="123">
        <v>8546.96</v>
      </c>
      <c r="E40" s="32"/>
      <c r="F40" s="122" t="s">
        <v>522</v>
      </c>
    </row>
    <row r="41" spans="4:6" ht="12.75">
      <c r="D41" s="125">
        <v>1023.79</v>
      </c>
      <c r="E41" s="32"/>
      <c r="F41" s="122" t="s">
        <v>523</v>
      </c>
    </row>
    <row r="42" spans="4:6" ht="12.75">
      <c r="D42" s="123">
        <v>13424.06</v>
      </c>
      <c r="E42" s="32"/>
      <c r="F42" s="122" t="s">
        <v>524</v>
      </c>
    </row>
    <row r="43" spans="3:6" ht="12.75">
      <c r="C43" s="32">
        <v>222156</v>
      </c>
      <c r="D43" s="124">
        <f>SUM(D36:D42)</f>
        <v>123821.65999999996</v>
      </c>
      <c r="E43" s="126">
        <v>235006</v>
      </c>
      <c r="F43" s="25" t="s">
        <v>525</v>
      </c>
    </row>
    <row r="44" spans="3:6" ht="12.75">
      <c r="C44" s="32"/>
      <c r="D44" s="123">
        <v>81105.99</v>
      </c>
      <c r="E44" s="32"/>
      <c r="F44" s="122" t="s">
        <v>526</v>
      </c>
    </row>
    <row r="45" spans="3:6" ht="12.75">
      <c r="C45" s="32"/>
      <c r="D45" s="123">
        <v>21751</v>
      </c>
      <c r="E45" s="32"/>
      <c r="F45" s="122" t="s">
        <v>527</v>
      </c>
    </row>
    <row r="46" spans="3:6" ht="12.75">
      <c r="C46" s="32"/>
      <c r="D46" s="125">
        <v>-53917</v>
      </c>
      <c r="E46" s="32"/>
      <c r="F46" s="122" t="s">
        <v>528</v>
      </c>
    </row>
    <row r="47" spans="3:5" ht="12.75">
      <c r="C47" s="32"/>
      <c r="D47" s="124">
        <f>SUM(D43:D46)</f>
        <v>172761.64999999997</v>
      </c>
      <c r="E47" s="32"/>
    </row>
    <row r="48" spans="3:6" ht="12.75">
      <c r="C48" s="32"/>
      <c r="E48" s="32"/>
      <c r="F48" s="122"/>
    </row>
    <row r="49" spans="2:6" ht="12.75">
      <c r="B49" s="4" t="s">
        <v>529</v>
      </c>
      <c r="C49" s="32"/>
      <c r="D49" s="123">
        <v>148262</v>
      </c>
      <c r="E49" s="32"/>
      <c r="F49" s="122"/>
    </row>
    <row r="50" spans="3:6" ht="12.75">
      <c r="C50" s="32"/>
      <c r="D50" s="123">
        <v>6824</v>
      </c>
      <c r="E50" s="32"/>
      <c r="F50" s="122"/>
    </row>
    <row r="51" spans="3:5" ht="12.75">
      <c r="C51" s="32"/>
      <c r="D51" s="123">
        <v>81700</v>
      </c>
      <c r="E51" s="32"/>
    </row>
    <row r="52" spans="3:5" ht="12.75">
      <c r="C52" s="32"/>
      <c r="D52" s="123">
        <v>29400</v>
      </c>
      <c r="E52" s="32"/>
    </row>
    <row r="53" spans="4:5" ht="12.75">
      <c r="D53" s="123">
        <v>22000</v>
      </c>
      <c r="E53" s="32"/>
    </row>
    <row r="54" spans="4:5" ht="12.75">
      <c r="D54" s="124">
        <f>SUM(D49:D53)</f>
        <v>288186</v>
      </c>
      <c r="E54" s="32"/>
    </row>
    <row r="55" spans="4:5" ht="12.75">
      <c r="D55" s="123">
        <v>69063</v>
      </c>
      <c r="E55" s="32"/>
    </row>
    <row r="56" ht="12.75">
      <c r="E56" s="32"/>
    </row>
    <row r="57" ht="12.75">
      <c r="E57" s="32"/>
    </row>
    <row r="58" ht="12.75">
      <c r="E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  <row r="64" ht="12.75">
      <c r="E64" s="32"/>
    </row>
    <row r="65" ht="12.75">
      <c r="E65" s="32"/>
    </row>
    <row r="66" ht="12.75">
      <c r="E66" s="32"/>
    </row>
    <row r="67" ht="12.75">
      <c r="E67" s="32"/>
    </row>
    <row r="68" ht="12.75">
      <c r="E68" s="32"/>
    </row>
    <row r="69" ht="12.75">
      <c r="E69" s="32"/>
    </row>
    <row r="70" ht="12.75">
      <c r="E70" s="32"/>
    </row>
    <row r="71" ht="12.75">
      <c r="E71" s="32"/>
    </row>
    <row r="72" ht="12.75">
      <c r="E72" s="32"/>
    </row>
    <row r="73" ht="12.75">
      <c r="E73" s="32"/>
    </row>
    <row r="74" ht="12.75">
      <c r="E74" s="32"/>
    </row>
    <row r="75" ht="12.75">
      <c r="E75" s="32"/>
    </row>
    <row r="76" ht="12.75">
      <c r="E76" s="32"/>
    </row>
    <row r="77" ht="12.75">
      <c r="E77" s="32"/>
    </row>
    <row r="78" ht="12.75">
      <c r="E78" s="32"/>
    </row>
    <row r="79" ht="12.75">
      <c r="E79" s="32"/>
    </row>
    <row r="80" ht="12.75">
      <c r="E80" s="32"/>
    </row>
    <row r="81" ht="12.75">
      <c r="E81" s="32"/>
    </row>
    <row r="82" ht="12.75">
      <c r="E82" s="32"/>
    </row>
    <row r="83" ht="12.75">
      <c r="E83" s="32"/>
    </row>
    <row r="84" ht="12.75">
      <c r="E84" s="32"/>
    </row>
    <row r="85" ht="12.75">
      <c r="E85" s="32"/>
    </row>
    <row r="86" ht="12.75">
      <c r="E86" s="32"/>
    </row>
    <row r="87" ht="12.75">
      <c r="E87" s="32"/>
    </row>
    <row r="88" ht="12.75">
      <c r="E88" s="32"/>
    </row>
    <row r="89" ht="12.75">
      <c r="E89" s="32"/>
    </row>
    <row r="90" ht="12.75">
      <c r="E90" s="32"/>
    </row>
    <row r="91" ht="12.75">
      <c r="E91" s="32"/>
    </row>
    <row r="92" ht="12.75">
      <c r="E92" s="32"/>
    </row>
    <row r="93" ht="12.75">
      <c r="E93" s="32"/>
    </row>
    <row r="94" ht="12.75">
      <c r="E94" s="32"/>
    </row>
    <row r="95" ht="12.75">
      <c r="E95" s="32"/>
    </row>
    <row r="96" ht="12.75">
      <c r="E96" s="32"/>
    </row>
    <row r="97" ht="12.75">
      <c r="E97" s="32"/>
    </row>
    <row r="98" ht="12.75">
      <c r="E98" s="32"/>
    </row>
    <row r="99" ht="12.75">
      <c r="E99" s="32"/>
    </row>
    <row r="100" ht="12.75">
      <c r="E100" s="32"/>
    </row>
    <row r="101" ht="12.75">
      <c r="E101" s="32"/>
    </row>
    <row r="102" ht="12.75">
      <c r="E102" s="32"/>
    </row>
    <row r="103" ht="12.75">
      <c r="E103" s="32"/>
    </row>
    <row r="104" ht="12.75">
      <c r="E104" s="32"/>
    </row>
    <row r="105" ht="12.75">
      <c r="E105" s="32"/>
    </row>
    <row r="106" ht="12.75">
      <c r="E106" s="32"/>
    </row>
    <row r="107" ht="12.75">
      <c r="E107" s="32"/>
    </row>
    <row r="108" ht="12.75">
      <c r="E108" s="32"/>
    </row>
    <row r="109" ht="12.75">
      <c r="E109" s="32"/>
    </row>
    <row r="110" ht="12.75">
      <c r="E110" s="32"/>
    </row>
    <row r="111" ht="12.75">
      <c r="E111" s="32"/>
    </row>
    <row r="112" ht="12.75">
      <c r="E112" s="32"/>
    </row>
    <row r="113" ht="12.75">
      <c r="E113" s="32"/>
    </row>
    <row r="114" ht="12.75">
      <c r="E114" s="32"/>
    </row>
    <row r="115" ht="12.75">
      <c r="E115" s="32"/>
    </row>
    <row r="116" ht="12.75">
      <c r="E116" s="32"/>
    </row>
    <row r="117" ht="12.75">
      <c r="E117" s="32"/>
    </row>
    <row r="118" ht="12.75">
      <c r="E118" s="32"/>
    </row>
    <row r="119" ht="12.75">
      <c r="E119" s="32"/>
    </row>
    <row r="120" ht="12.75">
      <c r="E120" s="32"/>
    </row>
    <row r="121" ht="12.75">
      <c r="E121" s="32"/>
    </row>
    <row r="122" ht="12.75">
      <c r="E122" s="32"/>
    </row>
    <row r="123" ht="12.75">
      <c r="E123" s="32"/>
    </row>
    <row r="124" ht="12.75">
      <c r="E124" s="32"/>
    </row>
    <row r="125" ht="12.75">
      <c r="E125" s="32"/>
    </row>
    <row r="126" ht="12.75">
      <c r="E126" s="32"/>
    </row>
    <row r="127" ht="12.75">
      <c r="E127" s="32"/>
    </row>
    <row r="128" ht="12.75">
      <c r="E128" s="32"/>
    </row>
    <row r="129" ht="12.75">
      <c r="E129" s="32"/>
    </row>
    <row r="130" ht="12.75">
      <c r="E130" s="32"/>
    </row>
    <row r="131" ht="12.75">
      <c r="E131" s="32"/>
    </row>
    <row r="132" ht="12.75">
      <c r="E132" s="32"/>
    </row>
    <row r="133" ht="12.75">
      <c r="E133" s="32"/>
    </row>
    <row r="134" ht="12.75">
      <c r="E134" s="32"/>
    </row>
    <row r="135" ht="12.75">
      <c r="E135" s="32"/>
    </row>
    <row r="136" ht="12.75">
      <c r="E136" s="32"/>
    </row>
    <row r="137" ht="12.75">
      <c r="E137" s="32"/>
    </row>
    <row r="138" ht="12.75">
      <c r="E138" s="32"/>
    </row>
    <row r="139" ht="12.75">
      <c r="E139" s="32"/>
    </row>
    <row r="140" ht="12.75">
      <c r="E140" s="32"/>
    </row>
    <row r="141" ht="12.75">
      <c r="E141" s="32"/>
    </row>
    <row r="142" ht="12.75">
      <c r="E142" s="32"/>
    </row>
    <row r="143" ht="12.75">
      <c r="E143" s="32"/>
    </row>
    <row r="144" ht="12.75">
      <c r="E144" s="32"/>
    </row>
    <row r="145" ht="12.75">
      <c r="E145" s="32"/>
    </row>
    <row r="146" ht="12.75">
      <c r="E146" s="32"/>
    </row>
    <row r="147" ht="12.75">
      <c r="E147" s="32"/>
    </row>
    <row r="148" ht="12.75">
      <c r="E148" s="32"/>
    </row>
    <row r="149" ht="12.75">
      <c r="E149" s="32"/>
    </row>
    <row r="150" ht="12.75">
      <c r="E150" s="32"/>
    </row>
    <row r="151" ht="12.75">
      <c r="E151" s="32"/>
    </row>
    <row r="152" ht="12.75">
      <c r="E152" s="32"/>
    </row>
    <row r="153" ht="12.75">
      <c r="E153" s="32"/>
    </row>
    <row r="154" ht="12.75">
      <c r="E154" s="32"/>
    </row>
    <row r="155" ht="12.75">
      <c r="E155" s="32"/>
    </row>
    <row r="156" ht="12.75">
      <c r="E156" s="32"/>
    </row>
    <row r="157" ht="12.75">
      <c r="E157" s="32"/>
    </row>
    <row r="158" ht="12.75">
      <c r="E158" s="32"/>
    </row>
    <row r="159" ht="12.75">
      <c r="E159" s="32"/>
    </row>
    <row r="160" ht="12.75">
      <c r="E160" s="32"/>
    </row>
    <row r="161" ht="12.75">
      <c r="E161" s="32"/>
    </row>
    <row r="162" ht="12.75">
      <c r="E162" s="32"/>
    </row>
    <row r="163" ht="12.75">
      <c r="E163" s="32"/>
    </row>
    <row r="164" ht="12.75">
      <c r="E164" s="32"/>
    </row>
    <row r="165" ht="12.75">
      <c r="E165" s="32"/>
    </row>
    <row r="166" ht="12.75">
      <c r="E166" s="32"/>
    </row>
    <row r="167" ht="12.75">
      <c r="E167" s="32"/>
    </row>
    <row r="168" ht="12.75">
      <c r="E168" s="32"/>
    </row>
    <row r="169" ht="12.75">
      <c r="E169" s="32"/>
    </row>
    <row r="170" ht="12.75">
      <c r="E170" s="32"/>
    </row>
    <row r="171" ht="12.75">
      <c r="E171" s="32"/>
    </row>
    <row r="172" ht="12.75">
      <c r="E172" s="32"/>
    </row>
    <row r="173" ht="12.75">
      <c r="E173" s="32"/>
    </row>
    <row r="174" ht="12.75">
      <c r="E174" s="32"/>
    </row>
    <row r="175" ht="12.75">
      <c r="E175" s="32"/>
    </row>
    <row r="176" ht="12.75">
      <c r="E176" s="32"/>
    </row>
    <row r="177" ht="12.75">
      <c r="E177" s="32"/>
    </row>
    <row r="178" ht="12.75">
      <c r="E178" s="32"/>
    </row>
    <row r="179" ht="12.75">
      <c r="E179" s="32"/>
    </row>
    <row r="180" ht="12.75">
      <c r="E180" s="32"/>
    </row>
    <row r="181" ht="12.75">
      <c r="E181" s="32"/>
    </row>
    <row r="182" ht="12.75">
      <c r="E182" s="32"/>
    </row>
    <row r="183" ht="12.75">
      <c r="E183" s="32"/>
    </row>
    <row r="184" ht="12.75">
      <c r="E184" s="32"/>
    </row>
    <row r="185" ht="12.75">
      <c r="E185" s="32"/>
    </row>
    <row r="186" ht="12.75">
      <c r="E186" s="32"/>
    </row>
    <row r="187" ht="12.75">
      <c r="E187" s="32"/>
    </row>
    <row r="188" ht="12.75">
      <c r="E188" s="32"/>
    </row>
    <row r="189" ht="12.75">
      <c r="E189" s="32"/>
    </row>
    <row r="190" ht="12.75">
      <c r="E190" s="32"/>
    </row>
    <row r="191" ht="12.75">
      <c r="E191" s="32"/>
    </row>
    <row r="192" ht="12.75">
      <c r="E192" s="32"/>
    </row>
    <row r="193" ht="12.75">
      <c r="E193" s="32"/>
    </row>
    <row r="194" ht="12.75">
      <c r="E194" s="32"/>
    </row>
    <row r="195" ht="12.75">
      <c r="E195" s="32"/>
    </row>
    <row r="196" ht="12.75">
      <c r="E196" s="32"/>
    </row>
    <row r="197" ht="12.75">
      <c r="E197" s="32"/>
    </row>
    <row r="198" ht="12.75">
      <c r="E198" s="32"/>
    </row>
    <row r="199" ht="12.75">
      <c r="E199" s="32"/>
    </row>
    <row r="200" ht="12.75">
      <c r="E200" s="32"/>
    </row>
    <row r="201" ht="12.75">
      <c r="E201" s="32"/>
    </row>
    <row r="202" ht="12.75">
      <c r="E202" s="32"/>
    </row>
    <row r="203" ht="12.75">
      <c r="E203" s="32"/>
    </row>
    <row r="204" ht="12.75">
      <c r="E204" s="32"/>
    </row>
    <row r="205" ht="12.75">
      <c r="E205" s="32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lidija</cp:lastModifiedBy>
  <cp:lastPrinted>2009-12-29T10:27:18Z</cp:lastPrinted>
  <dcterms:created xsi:type="dcterms:W3CDTF">2008-10-07T05:54:50Z</dcterms:created>
  <dcterms:modified xsi:type="dcterms:W3CDTF">2009-12-30T09:38:20Z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