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Predlog gradivo OS\"/>
    </mc:Choice>
  </mc:AlternateContent>
  <xr:revisionPtr revIDLastSave="0" documentId="13_ncr:1_{8B98A71C-6D2B-410F-90F0-99E24143DCC1}" xr6:coauthVersionLast="36" xr6:coauthVersionMax="36" xr10:uidLastSave="{00000000-0000-0000-0000-000000000000}"/>
  <bookViews>
    <workbookView xWindow="0" yWindow="0" windowWidth="21570" windowHeight="10215" xr2:uid="{936E6E7E-6C94-4058-810C-A7B5EC51625F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102" i="1" l="1"/>
  <c r="E102" i="1"/>
  <c r="D102" i="1"/>
  <c r="C102" i="1"/>
  <c r="F79" i="1"/>
  <c r="E79" i="1"/>
  <c r="D79" i="1"/>
  <c r="C79" i="1"/>
  <c r="F77" i="1"/>
  <c r="E77" i="1"/>
  <c r="D77" i="1"/>
  <c r="C77" i="1"/>
  <c r="F67" i="1"/>
  <c r="E67" i="1"/>
  <c r="D67" i="1"/>
  <c r="C67" i="1"/>
  <c r="F27" i="1"/>
  <c r="E27" i="1"/>
  <c r="D27" i="1"/>
  <c r="C27" i="1"/>
  <c r="F5" i="1"/>
  <c r="E5" i="1"/>
  <c r="D5" i="1"/>
  <c r="C5" i="1"/>
</calcChain>
</file>

<file path=xl/sharedStrings.xml><?xml version="1.0" encoding="utf-8"?>
<sst xmlns="http://schemas.openxmlformats.org/spreadsheetml/2006/main" count="203" uniqueCount="203">
  <si>
    <t>Konto</t>
  </si>
  <si>
    <t>Opis</t>
  </si>
  <si>
    <t>Realizacija: 2021</t>
  </si>
  <si>
    <t>VP 2022</t>
  </si>
  <si>
    <t>Osnutek 2023</t>
  </si>
  <si>
    <t>Predlog 2023</t>
  </si>
  <si>
    <t>70</t>
  </si>
  <si>
    <t>DAVČNI PRIHODKI</t>
  </si>
  <si>
    <t>700020</t>
  </si>
  <si>
    <t>DOHODNINA - ODSTOPLJENI VIR OBČINAM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</si>
  <si>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</si>
  <si>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</si>
  <si>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</si>
  <si>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</si>
  <si>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</si>
  <si>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</si>
  <si>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</si>
  <si>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</si>
  <si>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</si>
  <si>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</si>
  <si>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</si>
  <si>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</si>
  <si>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703100</t>
  </si>
  <si>
    <t>DAVEK OD PREMOŽENJA-NA POSEST PLOVNIH OBJEKTOV</t>
  </si>
  <si>
    <t>703101</t>
  </si>
  <si>
    <t>ZAMUDNE OBRESTI OD DAVKOV NA PREMIČNINE</t>
  </si>
  <si>
    <t>703200</t>
  </si>
  <si>
    <t>DAVEK NA DEDIŠČINE IN DARILA</t>
  </si>
  <si>
    <t>703202</t>
  </si>
  <si>
    <t>ZAMUDNE OBRESTI OD DAVKA NA DEDIŠČINE IN DARILA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</si>
  <si>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</si>
  <si>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</si>
  <si>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</si>
  <si>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</si>
  <si>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</si>
  <si>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</si>
  <si>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704403</t>
  </si>
  <si>
    <t>DAVEK NA DOBIČEK OD IGER NA SREČO</t>
  </si>
  <si>
    <t>704700</t>
  </si>
  <si>
    <t>OKOLJSKA DAJATEV  ZA ONESNAŽ. OKOLJA ZARADI ODVAJ ODP. VODA</t>
  </si>
  <si>
    <t>704701</t>
  </si>
  <si>
    <t>ZAMUDNE OBRESTI OD OKOLJSKE DAJATVE ZA ONESNEŽEVANJE</t>
  </si>
  <si>
    <t>704704</t>
  </si>
  <si>
    <t>TURISTIČNA TAKSA</t>
  </si>
  <si>
    <t>704706</t>
  </si>
  <si>
    <t>KOMUNAL.TAKSE ZA TAKSAM ZAVEZ.PREDMETE-OD PRAV.OSEB</t>
  </si>
  <si>
    <t>704708</t>
  </si>
  <si>
    <t>PRISTOJBINA ZA VZDRŽEVANJE GOZDNIH CEST</t>
  </si>
  <si>
    <t>706099</t>
  </si>
  <si>
    <t>DURS - NERAZPOREJENO</t>
  </si>
  <si>
    <t>71</t>
  </si>
  <si>
    <t>NEDAVČNI PRIHODKI</t>
  </si>
  <si>
    <t>710200</t>
  </si>
  <si>
    <t>PRIHODKI OD OBRESTI OD SREDSTEV NA VPOGLED</t>
  </si>
  <si>
    <t>710201</t>
  </si>
  <si>
    <t>PRIHODKI OD OBRESTI OD VEZANIH EVRSKIH DEPOZITOV IZ</t>
  </si>
  <si>
    <t>710215</t>
  </si>
  <si>
    <t>DRUGI PRIHODKI OD OBRESTI</t>
  </si>
  <si>
    <t>710300</t>
  </si>
  <si>
    <t>PRIHODKI IZ NASLOVA NAJEMNIN  ZEMLJIŠČA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</si>
  <si>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</si>
  <si>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</si>
  <si>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</si>
  <si>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</si>
  <si>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</si>
  <si>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</si>
  <si>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</si>
  <si>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</si>
  <si>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</si>
  <si>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</si>
  <si>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</si>
  <si>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</si>
  <si>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</si>
  <si>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</si>
  <si>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</si>
  <si>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</si>
  <si>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</si>
  <si>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</si>
  <si>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</si>
  <si>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</si>
  <si>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</si>
  <si>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</si>
  <si>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</si>
  <si>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</si>
  <si>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711100</t>
  </si>
  <si>
    <t>Upravne takse za dokumente iz upravnih dejanj in drugo</t>
  </si>
  <si>
    <t>711120</t>
  </si>
  <si>
    <t>Upravne takse s področja prometa in zvez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</si>
  <si>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</si>
  <si>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</si>
  <si>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</si>
  <si>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</si>
  <si>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</si>
  <si>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</si>
  <si>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713000</t>
  </si>
  <si>
    <t>PRIHODKI OD PRODAJE BLAGA IN STORITEV</t>
  </si>
  <si>
    <t>71309901</t>
  </si>
  <si>
    <t>PRIHODKI OD PARKIRNIN - PARKOMATI</t>
  </si>
  <si>
    <t>71309902</t>
  </si>
  <si>
    <t>PRIHODKI OD E-POLNILNIC</t>
  </si>
  <si>
    <t>71309903</t>
  </si>
  <si>
    <t>PRIHODKI OD PARKIRNIN -  EasyPark</t>
  </si>
  <si>
    <t>71309904</t>
  </si>
  <si>
    <t>PRIHODKI - GORENJSKA BIKE - TRŽIČ</t>
  </si>
  <si>
    <t>71309920</t>
  </si>
  <si>
    <t>PRIHODKI OD PROVIZIJ</t>
  </si>
  <si>
    <t>71309999</t>
  </si>
  <si>
    <t>DRUGI PRIHODKI OD PRODAJE</t>
  </si>
  <si>
    <t>714105</t>
  </si>
  <si>
    <t>PRIHODKI OD KOMUNALNIH PRISPEVKOV</t>
  </si>
  <si>
    <t>71419900</t>
  </si>
  <si>
    <t>DRUGI IZREDNI NEDAVČNI PRIHODKI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</si>
  <si>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</si>
  <si>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</si>
  <si>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</si>
  <si>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</si>
  <si>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</si>
  <si>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</si>
  <si>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71419915</t>
  </si>
  <si>
    <t>PREJETA SREDSTVA ZA INVESTICIJE V ZDRAVSTVO (OZG)</t>
  </si>
  <si>
    <t>71419917</t>
  </si>
  <si>
    <t>PRIHODKI OD IZVEDB POSTOPKOV JAVNIH NAROČIL</t>
  </si>
  <si>
    <t>71419918</t>
  </si>
  <si>
    <t>DRUGI IZREDNI NEDAVČNI PRIHODKI - COVID DODATKI - IZJEMA NAK.ZA 2020</t>
  </si>
  <si>
    <t>71419919</t>
  </si>
  <si>
    <t>DRUGI IZREDNI NEDAVČNI PRIHODKI - COVID DODATKI CIVILNA ZAŠČITA</t>
  </si>
  <si>
    <t>71419930</t>
  </si>
  <si>
    <t>DRUGI IZREDNI NEDAVČNI PRIHODKI - GROBNINA KS LEŠE</t>
  </si>
  <si>
    <t>71419931</t>
  </si>
  <si>
    <t>KS KOVOR - PRIHODKI IZ NASLOVA STR.OGREVANJA, EL.EN.IN KOMUNALE</t>
  </si>
  <si>
    <t>72</t>
  </si>
  <si>
    <t>KAPITALSKI PRIHODKI</t>
  </si>
  <si>
    <t>720000</t>
  </si>
  <si>
    <t>PRIHODKI OD PRODAJE POSLOVNIH OBJEKTOV IN POSLOVNIH PROSTOR.</t>
  </si>
  <si>
    <t>72000111</t>
  </si>
  <si>
    <t>PRIHODKI OD PRODAJE STANOVANJ. OBJEKTOV IN STANOVANJ</t>
  </si>
  <si>
    <t>720099</t>
  </si>
  <si>
    <t>PRIHODKI OD PRODAJE DRUGIH ZGRADB IN PROSTOROV</t>
  </si>
  <si>
    <t>720201</t>
  </si>
  <si>
    <t>PRIHODKI OD PRODAJE RAČUNALNIŠKE OPREME</t>
  </si>
  <si>
    <t>720399</t>
  </si>
  <si>
    <t>PRIHODKI OD PRODAJE DRUGIH OSNOVNIH SREDSTEV</t>
  </si>
  <si>
    <t>722000</t>
  </si>
  <si>
    <t>PRIHODKI OD PRODAJE KMETIJSKIH ZEMLJIŠČ</t>
  </si>
  <si>
    <t>72200110</t>
  </si>
  <si>
    <t>PRIHODKI OD PRODAJE POSEKA LESA V OBČINSKIH GOZDOVIH</t>
  </si>
  <si>
    <t>72200120</t>
  </si>
  <si>
    <t>PRIHODKI OD PRODAJE GOZDOV</t>
  </si>
  <si>
    <t>722100</t>
  </si>
  <si>
    <t>PRIHODKI OD PRODAJE STAVBNIH ZEMLJIŠČ</t>
  </si>
  <si>
    <t>73</t>
  </si>
  <si>
    <t>PREJETE DONACIJE</t>
  </si>
  <si>
    <t>730000</t>
  </si>
  <si>
    <t>PREJETE DONACIJE IN DARILA OD DOMAČIH PRAVNIH OSEB</t>
  </si>
  <si>
    <t>74</t>
  </si>
  <si>
    <t>TRANSFERNI PRIHODKI</t>
  </si>
  <si>
    <t>74000101</t>
  </si>
  <si>
    <t>PREJETA SREDSTVA IZ DRŽ. PROR. ZA INV. V ZDRAVSTVO</t>
  </si>
  <si>
    <t>74000102</t>
  </si>
  <si>
    <t>PREJETA SRED. IZ DRŽ. PROR. ZA INV. NA PODR. IZOBRAŽ.</t>
  </si>
  <si>
    <t>74000106</t>
  </si>
  <si>
    <t>SREDSTVA IZ DRŽ.PROR. ZA INVEST.NA PODR.ČIŠČENJA ODPADNIH VODA IN KANALIZACIJE</t>
  </si>
  <si>
    <t>74000112</t>
  </si>
  <si>
    <t>PREJETA SR.IZ DRŽ.PROR. - POŽARNA TAKSA</t>
  </si>
  <si>
    <t>74000135</t>
  </si>
  <si>
    <t>PREJETA SR.IZ DRŽ.PROR.(ENERG.SANACIJA NEUHAUS IN MUZEJ)</t>
  </si>
  <si>
    <t>74000136</t>
  </si>
  <si>
    <t>PREJETA SREDSTVA IZ DRŽ.PRORAČ. - BOGASTVO NARAVE</t>
  </si>
  <si>
    <t>74000139</t>
  </si>
  <si>
    <t>PREJETA SREDSTVA IZ DRŽ.PRORAČ. - AGLOMERACIJA LOKA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</si>
  <si>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</si>
  <si>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</si>
  <si>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</si>
  <si>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</si>
  <si>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</si>
  <si>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</si>
  <si>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74000407</t>
  </si>
  <si>
    <t>PREJETA SRED. IZ DRŽ.PRORAČ ZA TEKOČO PORABO - GOZDNE CESTE</t>
  </si>
  <si>
    <t>74000410</t>
  </si>
  <si>
    <t>PREJETA SREDSTA IZ DRŽ.PRORAČ.IZ NASLOVA SOFIN.PRAKT.USPOS.</t>
  </si>
  <si>
    <t>74000411</t>
  </si>
  <si>
    <t>PREJETA SREDSTVA IZ DRŽ.PRORAČ. - DODATEK COVID-19</t>
  </si>
  <si>
    <t>74000412</t>
  </si>
  <si>
    <t>PREJETA SREDSTVA IZ DRŽ.PRORAČ. - POVRAČILO VARSTVO OTROK - ZRSzZ</t>
  </si>
  <si>
    <t>740019</t>
  </si>
  <si>
    <t>PREJETA SREDSTVA IZ DRŽAVNEGA PRORAČUNA ZA URAVNOTEŽENJE RAZVITOSTI OBČIN</t>
  </si>
  <si>
    <t>74030104</t>
  </si>
  <si>
    <t>PREJETA SREDSTVA IZ JAVNIH SKLADOV (EKO SKLAD)</t>
  </si>
  <si>
    <t>74110100</t>
  </si>
  <si>
    <t>PREJETA SRED.IZ DRŽ.PROR.IZ SRED.PRORAČ.EU ZA IZV.SKUPNE KMET.POL.(LAS GORENJSKA KOŠARICA)</t>
  </si>
  <si>
    <t>74110102</t>
  </si>
  <si>
    <t>PREJETA SRED.IZDRŽ.PROR.IZSRED.PRORAČ.EU ZA IZV.SKUPNE KMET.POL.LAS - BOGASTVO NARAVE</t>
  </si>
  <si>
    <t>74120011</t>
  </si>
  <si>
    <t>PREJETA SR.IZ DR.PROR.IZ SRED.PRORAČ.EU IZ STRUK.SKLADOV-LAS-RANE EKRANA</t>
  </si>
  <si>
    <t>74120012</t>
  </si>
  <si>
    <t>PREJETA SR.IZ DR.PROR.IZ SRED.PRORAČ.EU IZ STRUK.SKLADOV-LAS-ŽIVE LEGENDE</t>
  </si>
  <si>
    <t>74130102</t>
  </si>
  <si>
    <t>PREJETA SR.IZ DRŽ.PROR.IZ SRED.PRORAČ.EU IZ KOHEZ.SKLADA (RAZVOJ REGIJ - AGLOMERACIJA LOKA)</t>
  </si>
  <si>
    <t>74130104</t>
  </si>
  <si>
    <t>PREJETA SR.IZ DRŽ.PROR.IZ SRED.PRORAČ.EU IZ KOHEZ.SKL.(ENERG.SANACIJA NEUHAUS IN MUZEJ)</t>
  </si>
  <si>
    <t>PREDLOG PRORAČUNA OBČINE TRŽIČ ZA LETO 2023 - POSEBNI DEL PRIHODKI</t>
  </si>
  <si>
    <t>V EUR</t>
  </si>
  <si>
    <t>Razlika Predlog-Osnutek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</si>
</sst>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2" fillId="4" borderId="2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F130-2BBA-4B32-A669-770FD3CDE018}">
  <dimension ref="A1:G102"/>
  <sheetViews>
    <sheetView tabSelected="1" zoomScaleNormal="100" workbookViewId="0">
      <pane ySplit="4" topLeftCell="A5" activePane="bottomLeft" state="frozen"/>
      <selection pane="bottomLeft" activeCell="J30" sqref="J30"/>
    </sheetView>
  </sheetViews>
  <sheetFormatPr defaultRowHeight="15" x14ac:dyDescent="0.25"/>
  <cols>
    <col min="1" max="1" width="7.85546875" bestFit="1" customWidth="1"/>
    <col min="2" max="2" width="81.42578125" customWidth="1"/>
    <col min="3" max="3" width="15.42578125" bestFit="1" customWidth="1"/>
    <col min="4" max="4" width="12.7109375" bestFit="1" customWidth="1"/>
    <col min="5" max="5" width="12.85546875" bestFit="1" customWidth="1"/>
    <col min="6" max="7" width="12.7109375" bestFit="1" customWidth="1"/>
  </cols>
  <sheetData>
    <row r="1" spans="1:7" x14ac:dyDescent="0.25">
      <c r="A1" s="9" t="s">
        <v>200</v>
      </c>
      <c r="B1" s="9"/>
      <c r="C1" s="9"/>
      <c r="D1" s="9"/>
      <c r="E1" s="9"/>
      <c r="F1" s="9"/>
    </row>
    <row r="2" spans="1:7" x14ac:dyDescent="0.25">
      <c r="F2" s="8"/>
      <c r="G2" s="8" t="s">
        <v>201</v>
      </c>
    </row>
    <row r="3" spans="1:7" ht="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0" t="s">
        <v>202</v>
      </c>
    </row>
    <row r="4" spans="1:7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/>
    </row>
    <row r="5" spans="1:7" x14ac:dyDescent="0.25">
      <c r="A5" s="2" t="s">
        <v>6</v>
      </c>
      <c r="B5" s="2" t="s">
        <v>7</v>
      </c>
      <c r="C5" s="3">
        <f>+C6+C7+C8+C9+C10+C11+C12+C13+C14+C15+C16+C17+C18+C19+C20+C21+C22+C23+C24+C25+C26</f>
        <v>10563399.650000004</v>
      </c>
      <c r="D5" s="3">
        <f>+D6+D7+D8+D9+D10+D11+D12+D13+D14+D15+D16+D17+D18+D19+D20+D21+D22+D23+D24+D25+D26</f>
        <v>10631363</v>
      </c>
      <c r="E5" s="3">
        <f>+E6+E7+E8+E9+E10+E11+E12+E13+E14+E15+E16+E17+E18+E19+E20+E21+E22+E23+E24+E25+E26</f>
        <v>10776498</v>
      </c>
      <c r="F5" s="3">
        <f>+F6+F7+F8+F9+F10+F11+F12+F13+F14+F15+F16+F17+F18+F19+F20+F21+F22+F23+F24+F25+F26</f>
        <v>10985415</v>
      </c>
      <c r="G5" s="3">
        <f>F5-E5</f>
        <v>208917</v>
      </c>
    </row>
    <row r="6" spans="1:7" x14ac:dyDescent="0.25">
      <c r="A6" s="4" t="s">
        <v>8</v>
      </c>
      <c r="B6" s="4" t="s">
        <v>9</v>
      </c>
      <c r="C6" s="5">
        <v>9018851</v>
      </c>
      <c r="D6" s="5">
        <v>9163958</v>
      </c>
      <c r="E6" s="5">
        <v>9192393</v>
      </c>
      <c r="F6" s="5">
        <v>9401310</v>
      </c>
      <c r="G6" s="5">
        <f t="shared" ref="G6:G69" si="0">F6-E6</f>
        <v>208917</v>
      </c>
    </row>
    <row r="7" spans="1:7" x14ac:dyDescent="0.25">
      <c r="A7" s="4" t="s">
        <v>10</v>
      </c>
      <c r="B7" s="4" t="s">
        <v>11</v>
      </c>
      <c r="C7" s="5">
        <v>35037.269999999997</v>
      </c>
      <c r="D7" s="5">
        <v>45000</v>
      </c>
      <c r="E7" s="5">
        <v>55000</v>
      </c>
      <c r="F7" s="5">
        <v>55000</v>
      </c>
      <c r="G7" s="5">
        <f t="shared" si="0"/>
        <v>0</v>
      </c>
    </row>
    <row r="8" spans="1:7" x14ac:dyDescent="0.25">
      <c r="A8" s="4" t="s">
        <v>12</v>
      </c>
      <c r="B8" s="4" t="s">
        <v>13</v>
      </c>
      <c r="C8" s="5">
        <v>3513.15</v>
      </c>
      <c r="D8" s="5">
        <v>10000</v>
      </c>
      <c r="E8" s="5">
        <v>10000</v>
      </c>
      <c r="F8" s="5">
        <v>10000</v>
      </c>
      <c r="G8" s="5">
        <f t="shared" si="0"/>
        <v>0</v>
      </c>
    </row>
    <row r="9" spans="1:7" x14ac:dyDescent="0.25">
      <c r="A9" s="4" t="s">
        <v>14</v>
      </c>
      <c r="B9" s="4" t="s">
        <v>15</v>
      </c>
      <c r="C9" s="5">
        <v>205.56</v>
      </c>
      <c r="D9" s="5">
        <v>100</v>
      </c>
      <c r="E9" s="5">
        <v>100</v>
      </c>
      <c r="F9" s="5">
        <v>100</v>
      </c>
      <c r="G9" s="5">
        <f t="shared" si="0"/>
        <v>0</v>
      </c>
    </row>
    <row r="10" spans="1:7" x14ac:dyDescent="0.25">
      <c r="A10" s="4" t="s">
        <v>16</v>
      </c>
      <c r="B10" s="4" t="s">
        <v>17</v>
      </c>
      <c r="C10" s="5">
        <v>509201.47</v>
      </c>
      <c r="D10" s="5">
        <v>500000</v>
      </c>
      <c r="E10" s="5">
        <v>510000</v>
      </c>
      <c r="F10" s="5">
        <v>510000</v>
      </c>
      <c r="G10" s="5">
        <f t="shared" si="0"/>
        <v>0</v>
      </c>
    </row>
    <row r="11" spans="1:7" x14ac:dyDescent="0.25">
      <c r="A11" s="4" t="s">
        <v>18</v>
      </c>
      <c r="B11" s="4" t="s">
        <v>19</v>
      </c>
      <c r="C11" s="5">
        <v>484169.84</v>
      </c>
      <c r="D11" s="5">
        <v>470000</v>
      </c>
      <c r="E11" s="5">
        <v>480000</v>
      </c>
      <c r="F11" s="5">
        <v>480000</v>
      </c>
      <c r="G11" s="5">
        <f t="shared" si="0"/>
        <v>0</v>
      </c>
    </row>
    <row r="12" spans="1:7" x14ac:dyDescent="0.25">
      <c r="A12" s="4" t="s">
        <v>20</v>
      </c>
      <c r="B12" s="4" t="s">
        <v>21</v>
      </c>
      <c r="C12" s="5">
        <v>5068.59</v>
      </c>
      <c r="D12" s="5">
        <v>3000</v>
      </c>
      <c r="E12" s="5">
        <v>3000</v>
      </c>
      <c r="F12" s="5">
        <v>3000</v>
      </c>
      <c r="G12" s="5">
        <f t="shared" si="0"/>
        <v>0</v>
      </c>
    </row>
    <row r="13" spans="1:7" x14ac:dyDescent="0.25">
      <c r="A13" s="4" t="s">
        <v>22</v>
      </c>
      <c r="B13" s="4" t="s">
        <v>23</v>
      </c>
      <c r="C13" s="5">
        <v>1146.72</v>
      </c>
      <c r="D13" s="5">
        <v>1400</v>
      </c>
      <c r="E13" s="5">
        <v>1400</v>
      </c>
      <c r="F13" s="5">
        <v>1400</v>
      </c>
      <c r="G13" s="5">
        <f t="shared" si="0"/>
        <v>0</v>
      </c>
    </row>
    <row r="14" spans="1:7" x14ac:dyDescent="0.25">
      <c r="A14" s="4" t="s">
        <v>24</v>
      </c>
      <c r="B14" s="4" t="s">
        <v>25</v>
      </c>
      <c r="C14" s="5">
        <v>0.34</v>
      </c>
      <c r="D14" s="5">
        <v>5</v>
      </c>
      <c r="E14" s="5">
        <v>5</v>
      </c>
      <c r="F14" s="5">
        <v>5</v>
      </c>
      <c r="G14" s="5">
        <f t="shared" si="0"/>
        <v>0</v>
      </c>
    </row>
    <row r="15" spans="1:7" x14ac:dyDescent="0.25">
      <c r="A15" s="4" t="s">
        <v>26</v>
      </c>
      <c r="B15" s="4" t="s">
        <v>27</v>
      </c>
      <c r="C15" s="5">
        <v>32250.36</v>
      </c>
      <c r="D15" s="5">
        <v>40000</v>
      </c>
      <c r="E15" s="5">
        <v>40000</v>
      </c>
      <c r="F15" s="5">
        <v>40000</v>
      </c>
      <c r="G15" s="5">
        <f t="shared" si="0"/>
        <v>0</v>
      </c>
    </row>
    <row r="16" spans="1:7" x14ac:dyDescent="0.25">
      <c r="A16" s="4" t="s">
        <v>28</v>
      </c>
      <c r="B16" s="4" t="s">
        <v>29</v>
      </c>
      <c r="C16" s="5">
        <v>25.89</v>
      </c>
      <c r="D16" s="5">
        <v>50</v>
      </c>
      <c r="E16" s="5">
        <v>50</v>
      </c>
      <c r="F16" s="5">
        <v>50</v>
      </c>
      <c r="G16" s="5">
        <f t="shared" si="0"/>
        <v>0</v>
      </c>
    </row>
    <row r="17" spans="1:7" x14ac:dyDescent="0.25">
      <c r="A17" s="4" t="s">
        <v>30</v>
      </c>
      <c r="B17" s="4" t="s">
        <v>31</v>
      </c>
      <c r="C17" s="5">
        <v>17978.400000000001</v>
      </c>
      <c r="D17" s="5">
        <v>20000</v>
      </c>
      <c r="E17" s="5">
        <v>20000</v>
      </c>
      <c r="F17" s="5">
        <v>20000</v>
      </c>
      <c r="G17" s="5">
        <f t="shared" si="0"/>
        <v>0</v>
      </c>
    </row>
    <row r="18" spans="1:7" x14ac:dyDescent="0.25">
      <c r="A18" s="4" t="s">
        <v>32</v>
      </c>
      <c r="B18" s="4" t="s">
        <v>33</v>
      </c>
      <c r="C18" s="5">
        <v>215144.62</v>
      </c>
      <c r="D18" s="5">
        <v>110000</v>
      </c>
      <c r="E18" s="5">
        <v>150000</v>
      </c>
      <c r="F18" s="5">
        <v>150000</v>
      </c>
      <c r="G18" s="5">
        <f t="shared" si="0"/>
        <v>0</v>
      </c>
    </row>
    <row r="19" spans="1:7" x14ac:dyDescent="0.25">
      <c r="A19" s="4" t="s">
        <v>34</v>
      </c>
      <c r="B19" s="4" t="s">
        <v>35</v>
      </c>
      <c r="C19" s="5">
        <v>9.4</v>
      </c>
      <c r="D19" s="5">
        <v>50</v>
      </c>
      <c r="E19" s="5">
        <v>50</v>
      </c>
      <c r="F19" s="5">
        <v>50</v>
      </c>
      <c r="G19" s="5">
        <f t="shared" si="0"/>
        <v>0</v>
      </c>
    </row>
    <row r="20" spans="1:7" x14ac:dyDescent="0.25">
      <c r="A20" s="4" t="s">
        <v>36</v>
      </c>
      <c r="B20" s="4" t="s">
        <v>37</v>
      </c>
      <c r="C20" s="5">
        <v>5263.71</v>
      </c>
      <c r="D20" s="5">
        <v>15000</v>
      </c>
      <c r="E20" s="5">
        <v>15000</v>
      </c>
      <c r="F20" s="5">
        <v>15000</v>
      </c>
      <c r="G20" s="5">
        <f t="shared" si="0"/>
        <v>0</v>
      </c>
    </row>
    <row r="21" spans="1:7" x14ac:dyDescent="0.25">
      <c r="A21" s="4" t="s">
        <v>38</v>
      </c>
      <c r="B21" s="4" t="s">
        <v>39</v>
      </c>
      <c r="C21" s="5">
        <v>158447.97</v>
      </c>
      <c r="D21" s="5">
        <v>149800</v>
      </c>
      <c r="E21" s="5">
        <v>156500</v>
      </c>
      <c r="F21" s="5">
        <v>156500</v>
      </c>
      <c r="G21" s="5">
        <f t="shared" si="0"/>
        <v>0</v>
      </c>
    </row>
    <row r="22" spans="1:7" x14ac:dyDescent="0.25">
      <c r="A22" s="4" t="s">
        <v>40</v>
      </c>
      <c r="B22" s="4" t="s">
        <v>41</v>
      </c>
      <c r="C22" s="5">
        <v>0.26</v>
      </c>
      <c r="D22" s="5">
        <v>0</v>
      </c>
      <c r="E22" s="5">
        <v>0</v>
      </c>
      <c r="F22" s="5">
        <v>0</v>
      </c>
      <c r="G22" s="5">
        <f t="shared" si="0"/>
        <v>0</v>
      </c>
    </row>
    <row r="23" spans="1:7" x14ac:dyDescent="0.25">
      <c r="A23" s="4" t="s">
        <v>42</v>
      </c>
      <c r="B23" s="4" t="s">
        <v>43</v>
      </c>
      <c r="C23" s="5">
        <v>22824</v>
      </c>
      <c r="D23" s="5">
        <v>28000</v>
      </c>
      <c r="E23" s="5">
        <v>28000</v>
      </c>
      <c r="F23" s="5">
        <v>28000</v>
      </c>
      <c r="G23" s="5">
        <f t="shared" si="0"/>
        <v>0</v>
      </c>
    </row>
    <row r="24" spans="1:7" x14ac:dyDescent="0.25">
      <c r="A24" s="4" t="s">
        <v>44</v>
      </c>
      <c r="B24" s="4" t="s">
        <v>45</v>
      </c>
      <c r="C24" s="5">
        <v>15379.46</v>
      </c>
      <c r="D24" s="5">
        <v>30000</v>
      </c>
      <c r="E24" s="5">
        <v>30000</v>
      </c>
      <c r="F24" s="5">
        <v>30000</v>
      </c>
      <c r="G24" s="5">
        <f t="shared" si="0"/>
        <v>0</v>
      </c>
    </row>
    <row r="25" spans="1:7" x14ac:dyDescent="0.25">
      <c r="A25" s="4" t="s">
        <v>46</v>
      </c>
      <c r="B25" s="4" t="s">
        <v>47</v>
      </c>
      <c r="C25" s="5">
        <v>38881.64</v>
      </c>
      <c r="D25" s="5">
        <v>45000</v>
      </c>
      <c r="E25" s="5">
        <v>85000</v>
      </c>
      <c r="F25" s="5">
        <v>85000</v>
      </c>
      <c r="G25" s="5">
        <f t="shared" si="0"/>
        <v>0</v>
      </c>
    </row>
    <row r="26" spans="1:7" x14ac:dyDescent="0.25">
      <c r="A26" s="4" t="s">
        <v>48</v>
      </c>
      <c r="B26" s="4" t="s">
        <v>49</v>
      </c>
      <c r="C26" s="5">
        <v>0</v>
      </c>
      <c r="D26" s="5">
        <v>0</v>
      </c>
      <c r="E26" s="5">
        <v>0</v>
      </c>
      <c r="F26" s="5">
        <v>0</v>
      </c>
      <c r="G26" s="5">
        <f t="shared" si="0"/>
        <v>0</v>
      </c>
    </row>
    <row r="27" spans="1:7" x14ac:dyDescent="0.25">
      <c r="A27" s="2" t="s">
        <v>50</v>
      </c>
      <c r="B27" s="2" t="s">
        <v>51</v>
      </c>
      <c r="C27" s="3">
        <f>+C28+C29+C30+C31+C32+C33+C34+C35+C36+C37+C38+C39+C40+C41+C42+C43+C44+C45+C46+C47+C48+C49+C50+C51+C52+C53+C54+C55+C56+C57+C58+C59+C60+C61+C62+C63+C64+C65+C66</f>
        <v>1781173.5400000003</v>
      </c>
      <c r="D27" s="3">
        <f>+D28+D29+D30+D31+D32+D33+D34+D35+D36+D37+D38+D39+D40+D41+D42+D43+D44+D45+D46+D47+D48+D49+D50+D51+D52+D53+D54+D55+D56+D57+D58+D59+D60+D61+D62+D63+D64+D65+D66</f>
        <v>1816915.6400000001</v>
      </c>
      <c r="E27" s="3">
        <f>+E28+E29+E30+E31+E32+E33+E34+E35+E36+E37+E38+E39+E40+E41+E42+E43+E44+E45+E46+E47+E48+E49+E50+E51+E52+E53+E54+E55+E56+E57+E58+E59+E60+E61+E62+E63+E64+E65+E66</f>
        <v>1751186.96</v>
      </c>
      <c r="F27" s="3">
        <f>+F28+F29+F30+F31+F32+F33+F34+F35+F36+F37+F38+F39+F40+F41+F42+F43+F44+F45+F46+F47+F48+F49+F50+F51+F52+F53+F54+F55+F56+F57+F58+F59+F60+F61+F62+F63+F64+F65+F66</f>
        <v>1751186.96</v>
      </c>
      <c r="G27" s="3">
        <f t="shared" si="0"/>
        <v>0</v>
      </c>
    </row>
    <row r="28" spans="1:7" x14ac:dyDescent="0.25">
      <c r="A28" s="4" t="s">
        <v>52</v>
      </c>
      <c r="B28" s="4" t="s">
        <v>53</v>
      </c>
      <c r="C28" s="5">
        <v>0</v>
      </c>
      <c r="D28" s="5">
        <v>-10000</v>
      </c>
      <c r="E28" s="5">
        <v>-10000</v>
      </c>
      <c r="F28" s="5">
        <v>-10000</v>
      </c>
      <c r="G28" s="5">
        <f t="shared" si="0"/>
        <v>0</v>
      </c>
    </row>
    <row r="29" spans="1:7" x14ac:dyDescent="0.25">
      <c r="A29" s="4" t="s">
        <v>54</v>
      </c>
      <c r="B29" s="4" t="s">
        <v>55</v>
      </c>
      <c r="C29" s="5">
        <v>1130.49</v>
      </c>
      <c r="D29" s="5">
        <v>0</v>
      </c>
      <c r="E29" s="5">
        <v>0</v>
      </c>
      <c r="F29" s="5">
        <v>0</v>
      </c>
      <c r="G29" s="5">
        <f t="shared" si="0"/>
        <v>0</v>
      </c>
    </row>
    <row r="30" spans="1:7" x14ac:dyDescent="0.25">
      <c r="A30" s="4" t="s">
        <v>56</v>
      </c>
      <c r="B30" s="4" t="s">
        <v>57</v>
      </c>
      <c r="C30" s="5">
        <v>0</v>
      </c>
      <c r="D30" s="5">
        <v>200</v>
      </c>
      <c r="E30" s="5">
        <v>200</v>
      </c>
      <c r="F30" s="5">
        <v>200</v>
      </c>
      <c r="G30" s="5">
        <f t="shared" si="0"/>
        <v>0</v>
      </c>
    </row>
    <row r="31" spans="1:7" x14ac:dyDescent="0.25">
      <c r="A31" s="4" t="s">
        <v>58</v>
      </c>
      <c r="B31" s="4" t="s">
        <v>59</v>
      </c>
      <c r="C31" s="5">
        <v>12063</v>
      </c>
      <c r="D31" s="5">
        <v>10000</v>
      </c>
      <c r="E31" s="5">
        <v>14000</v>
      </c>
      <c r="F31" s="5">
        <v>14000</v>
      </c>
      <c r="G31" s="5">
        <f t="shared" si="0"/>
        <v>0</v>
      </c>
    </row>
    <row r="32" spans="1:7" x14ac:dyDescent="0.25">
      <c r="A32" s="4" t="s">
        <v>60</v>
      </c>
      <c r="B32" s="4" t="s">
        <v>61</v>
      </c>
      <c r="C32" s="5">
        <v>77205.119999999995</v>
      </c>
      <c r="D32" s="5">
        <v>118500</v>
      </c>
      <c r="E32" s="5">
        <v>79069.179999999993</v>
      </c>
      <c r="F32" s="5">
        <v>79069.179999999993</v>
      </c>
      <c r="G32" s="5">
        <f t="shared" si="0"/>
        <v>0</v>
      </c>
    </row>
    <row r="33" spans="1:7" x14ac:dyDescent="0.25">
      <c r="A33" s="4" t="s">
        <v>62</v>
      </c>
      <c r="B33" s="4" t="s">
        <v>63</v>
      </c>
      <c r="C33" s="5">
        <v>340915.89</v>
      </c>
      <c r="D33" s="5">
        <v>300000</v>
      </c>
      <c r="E33" s="5">
        <v>341340</v>
      </c>
      <c r="F33" s="5">
        <v>341340</v>
      </c>
      <c r="G33" s="5">
        <f t="shared" si="0"/>
        <v>0</v>
      </c>
    </row>
    <row r="34" spans="1:7" x14ac:dyDescent="0.25">
      <c r="A34" s="4" t="s">
        <v>64</v>
      </c>
      <c r="B34" s="4" t="s">
        <v>65</v>
      </c>
      <c r="C34" s="5">
        <v>353404.44</v>
      </c>
      <c r="D34" s="5">
        <v>346403</v>
      </c>
      <c r="E34" s="5">
        <v>346403</v>
      </c>
      <c r="F34" s="5">
        <v>346403</v>
      </c>
      <c r="G34" s="5">
        <f t="shared" si="0"/>
        <v>0</v>
      </c>
    </row>
    <row r="35" spans="1:7" x14ac:dyDescent="0.25">
      <c r="A35" s="4" t="s">
        <v>66</v>
      </c>
      <c r="B35" s="4" t="s">
        <v>67</v>
      </c>
      <c r="C35" s="5">
        <v>218341.65</v>
      </c>
      <c r="D35" s="5">
        <v>229067</v>
      </c>
      <c r="E35" s="5">
        <v>229067</v>
      </c>
      <c r="F35" s="5">
        <v>229067</v>
      </c>
      <c r="G35" s="5">
        <f t="shared" si="0"/>
        <v>0</v>
      </c>
    </row>
    <row r="36" spans="1:7" x14ac:dyDescent="0.25">
      <c r="A36" s="4" t="s">
        <v>68</v>
      </c>
      <c r="B36" s="4" t="s">
        <v>69</v>
      </c>
      <c r="C36" s="5">
        <v>4711.92</v>
      </c>
      <c r="D36" s="5">
        <v>21413</v>
      </c>
      <c r="E36" s="5">
        <v>21413</v>
      </c>
      <c r="F36" s="5">
        <v>21413</v>
      </c>
      <c r="G36" s="5">
        <f t="shared" si="0"/>
        <v>0</v>
      </c>
    </row>
    <row r="37" spans="1:7" x14ac:dyDescent="0.25">
      <c r="A37" s="4" t="s">
        <v>70</v>
      </c>
      <c r="B37" s="4" t="s">
        <v>71</v>
      </c>
      <c r="C37" s="5">
        <v>9529.64</v>
      </c>
      <c r="D37" s="5">
        <v>9529.64</v>
      </c>
      <c r="E37" s="5">
        <v>12444.78</v>
      </c>
      <c r="F37" s="5">
        <v>12444.78</v>
      </c>
      <c r="G37" s="5">
        <f t="shared" si="0"/>
        <v>0</v>
      </c>
    </row>
    <row r="38" spans="1:7" x14ac:dyDescent="0.25">
      <c r="A38" s="4" t="s">
        <v>72</v>
      </c>
      <c r="B38" s="4" t="s">
        <v>73</v>
      </c>
      <c r="C38" s="5">
        <v>191443.6</v>
      </c>
      <c r="D38" s="5">
        <v>191248</v>
      </c>
      <c r="E38" s="5">
        <v>175000</v>
      </c>
      <c r="F38" s="5">
        <v>175000</v>
      </c>
      <c r="G38" s="5">
        <f t="shared" si="0"/>
        <v>0</v>
      </c>
    </row>
    <row r="39" spans="1:7" x14ac:dyDescent="0.25">
      <c r="A39" s="4" t="s">
        <v>74</v>
      </c>
      <c r="B39" s="4" t="s">
        <v>75</v>
      </c>
      <c r="C39" s="5">
        <v>12178.14</v>
      </c>
      <c r="D39" s="5">
        <v>10000</v>
      </c>
      <c r="E39" s="5">
        <v>20000</v>
      </c>
      <c r="F39" s="5">
        <v>20000</v>
      </c>
      <c r="G39" s="5">
        <f t="shared" si="0"/>
        <v>0</v>
      </c>
    </row>
    <row r="40" spans="1:7" x14ac:dyDescent="0.25">
      <c r="A40" s="4" t="s">
        <v>76</v>
      </c>
      <c r="B40" s="4" t="s">
        <v>77</v>
      </c>
      <c r="C40" s="5">
        <v>32326.240000000002</v>
      </c>
      <c r="D40" s="5">
        <v>30000</v>
      </c>
      <c r="E40" s="5">
        <v>40000</v>
      </c>
      <c r="F40" s="5">
        <v>40000</v>
      </c>
      <c r="G40" s="5">
        <f t="shared" si="0"/>
        <v>0</v>
      </c>
    </row>
    <row r="41" spans="1:7" x14ac:dyDescent="0.25">
      <c r="A41" s="4" t="s">
        <v>78</v>
      </c>
      <c r="B41" s="4" t="s">
        <v>79</v>
      </c>
      <c r="C41" s="5">
        <v>9598.09</v>
      </c>
      <c r="D41" s="5">
        <v>25000</v>
      </c>
      <c r="E41" s="5">
        <v>25000</v>
      </c>
      <c r="F41" s="5">
        <v>25000</v>
      </c>
      <c r="G41" s="5">
        <f t="shared" si="0"/>
        <v>0</v>
      </c>
    </row>
    <row r="42" spans="1:7" x14ac:dyDescent="0.25">
      <c r="A42" s="4" t="s">
        <v>80</v>
      </c>
      <c r="B42" s="4" t="s">
        <v>81</v>
      </c>
      <c r="C42" s="5">
        <v>56511.5</v>
      </c>
      <c r="D42" s="5">
        <v>15000</v>
      </c>
      <c r="E42" s="5">
        <v>15000</v>
      </c>
      <c r="F42" s="5">
        <v>15000</v>
      </c>
      <c r="G42" s="5">
        <f t="shared" si="0"/>
        <v>0</v>
      </c>
    </row>
    <row r="43" spans="1:7" x14ac:dyDescent="0.25">
      <c r="A43" s="4" t="s">
        <v>82</v>
      </c>
      <c r="B43" s="4" t="s">
        <v>83</v>
      </c>
      <c r="C43" s="5">
        <v>1212.1300000000001</v>
      </c>
      <c r="D43" s="5">
        <v>3000</v>
      </c>
      <c r="E43" s="5">
        <v>3000</v>
      </c>
      <c r="F43" s="5">
        <v>3000</v>
      </c>
      <c r="G43" s="5">
        <f t="shared" si="0"/>
        <v>0</v>
      </c>
    </row>
    <row r="44" spans="1:7" x14ac:dyDescent="0.25">
      <c r="A44" s="4" t="s">
        <v>84</v>
      </c>
      <c r="B44" s="4" t="s">
        <v>85</v>
      </c>
      <c r="C44" s="5">
        <v>14124.31</v>
      </c>
      <c r="D44" s="5">
        <v>8000</v>
      </c>
      <c r="E44" s="5">
        <v>10000</v>
      </c>
      <c r="F44" s="5">
        <v>10000</v>
      </c>
      <c r="G44" s="5">
        <f t="shared" si="0"/>
        <v>0</v>
      </c>
    </row>
    <row r="45" spans="1:7" x14ac:dyDescent="0.25">
      <c r="A45" s="4" t="s">
        <v>86</v>
      </c>
      <c r="B45" s="4" t="s">
        <v>87</v>
      </c>
      <c r="C45" s="5">
        <v>2030.8</v>
      </c>
      <c r="D45" s="5">
        <v>2000</v>
      </c>
      <c r="E45" s="5">
        <v>2000</v>
      </c>
      <c r="F45" s="5">
        <v>2000</v>
      </c>
      <c r="G45" s="5">
        <f t="shared" si="0"/>
        <v>0</v>
      </c>
    </row>
    <row r="46" spans="1:7" x14ac:dyDescent="0.25">
      <c r="A46" s="4" t="s">
        <v>88</v>
      </c>
      <c r="B46" s="4" t="s">
        <v>89</v>
      </c>
      <c r="C46" s="5">
        <v>97041.25</v>
      </c>
      <c r="D46" s="5">
        <v>60000</v>
      </c>
      <c r="E46" s="5">
        <v>95000</v>
      </c>
      <c r="F46" s="5">
        <v>95000</v>
      </c>
      <c r="G46" s="5">
        <f t="shared" si="0"/>
        <v>0</v>
      </c>
    </row>
    <row r="47" spans="1:7" x14ac:dyDescent="0.25">
      <c r="A47" s="4" t="s">
        <v>90</v>
      </c>
      <c r="B47" s="4" t="s">
        <v>91</v>
      </c>
      <c r="C47" s="5">
        <v>17818.439999999999</v>
      </c>
      <c r="D47" s="5">
        <v>10000</v>
      </c>
      <c r="E47" s="5">
        <v>10000</v>
      </c>
      <c r="F47" s="5">
        <v>10000</v>
      </c>
      <c r="G47" s="5">
        <f t="shared" si="0"/>
        <v>0</v>
      </c>
    </row>
    <row r="48" spans="1:7" x14ac:dyDescent="0.25">
      <c r="A48" s="4" t="s">
        <v>92</v>
      </c>
      <c r="B48" s="4" t="s">
        <v>93</v>
      </c>
      <c r="C48" s="5">
        <v>1150</v>
      </c>
      <c r="D48" s="5">
        <v>500</v>
      </c>
      <c r="E48" s="5">
        <v>500</v>
      </c>
      <c r="F48" s="5">
        <v>500</v>
      </c>
      <c r="G48" s="5">
        <f t="shared" si="0"/>
        <v>0</v>
      </c>
    </row>
    <row r="49" spans="1:7" x14ac:dyDescent="0.25">
      <c r="A49" s="4" t="s">
        <v>94</v>
      </c>
      <c r="B49" s="4" t="s">
        <v>95</v>
      </c>
      <c r="C49" s="5">
        <v>43463.59</v>
      </c>
      <c r="D49" s="5">
        <v>36005</v>
      </c>
      <c r="E49" s="5">
        <v>36000</v>
      </c>
      <c r="F49" s="5">
        <v>36000</v>
      </c>
      <c r="G49" s="5">
        <f t="shared" si="0"/>
        <v>0</v>
      </c>
    </row>
    <row r="50" spans="1:7" x14ac:dyDescent="0.25">
      <c r="A50" s="4" t="s">
        <v>96</v>
      </c>
      <c r="B50" s="4" t="s">
        <v>97</v>
      </c>
      <c r="C50" s="5">
        <v>17596.05</v>
      </c>
      <c r="D50" s="5">
        <v>17000</v>
      </c>
      <c r="E50" s="5">
        <v>21000</v>
      </c>
      <c r="F50" s="5">
        <v>21000</v>
      </c>
      <c r="G50" s="5">
        <f t="shared" si="0"/>
        <v>0</v>
      </c>
    </row>
    <row r="51" spans="1:7" x14ac:dyDescent="0.25">
      <c r="A51" s="4" t="s">
        <v>98</v>
      </c>
      <c r="B51" s="4" t="s">
        <v>99</v>
      </c>
      <c r="C51" s="5">
        <v>3393.56</v>
      </c>
      <c r="D51" s="5">
        <v>3000</v>
      </c>
      <c r="E51" s="5">
        <v>4000</v>
      </c>
      <c r="F51" s="5">
        <v>4000</v>
      </c>
      <c r="G51" s="5">
        <f t="shared" si="0"/>
        <v>0</v>
      </c>
    </row>
    <row r="52" spans="1:7" x14ac:dyDescent="0.25">
      <c r="A52" s="4" t="s">
        <v>100</v>
      </c>
      <c r="B52" s="4" t="s">
        <v>101</v>
      </c>
      <c r="C52" s="5">
        <v>10191.799999999999</v>
      </c>
      <c r="D52" s="5">
        <v>10000</v>
      </c>
      <c r="E52" s="5">
        <v>14000</v>
      </c>
      <c r="F52" s="5">
        <v>14000</v>
      </c>
      <c r="G52" s="5">
        <f t="shared" si="0"/>
        <v>0</v>
      </c>
    </row>
    <row r="53" spans="1:7" x14ac:dyDescent="0.25">
      <c r="A53" s="4" t="s">
        <v>102</v>
      </c>
      <c r="B53" s="4" t="s">
        <v>103</v>
      </c>
      <c r="C53" s="5">
        <v>213.12</v>
      </c>
      <c r="D53" s="5">
        <v>1000</v>
      </c>
      <c r="E53" s="5">
        <v>1000</v>
      </c>
      <c r="F53" s="5">
        <v>1000</v>
      </c>
      <c r="G53" s="5">
        <f t="shared" si="0"/>
        <v>0</v>
      </c>
    </row>
    <row r="54" spans="1:7" x14ac:dyDescent="0.25">
      <c r="A54" s="4" t="s">
        <v>104</v>
      </c>
      <c r="B54" s="4" t="s">
        <v>105</v>
      </c>
      <c r="C54" s="5">
        <v>239.34</v>
      </c>
      <c r="D54" s="5">
        <v>400</v>
      </c>
      <c r="E54" s="5">
        <v>400</v>
      </c>
      <c r="F54" s="5">
        <v>400</v>
      </c>
      <c r="G54" s="5">
        <f t="shared" si="0"/>
        <v>0</v>
      </c>
    </row>
    <row r="55" spans="1:7" x14ac:dyDescent="0.25">
      <c r="A55" s="4" t="s">
        <v>106</v>
      </c>
      <c r="B55" s="4" t="s">
        <v>107</v>
      </c>
      <c r="C55" s="5">
        <v>0</v>
      </c>
      <c r="D55" s="5">
        <v>100</v>
      </c>
      <c r="E55" s="5">
        <v>100</v>
      </c>
      <c r="F55" s="5">
        <v>100</v>
      </c>
      <c r="G55" s="5">
        <f t="shared" si="0"/>
        <v>0</v>
      </c>
    </row>
    <row r="56" spans="1:7" x14ac:dyDescent="0.25">
      <c r="A56" s="4" t="s">
        <v>108</v>
      </c>
      <c r="B56" s="4" t="s">
        <v>109</v>
      </c>
      <c r="C56" s="5">
        <v>197188.72</v>
      </c>
      <c r="D56" s="5">
        <v>200000</v>
      </c>
      <c r="E56" s="5">
        <v>200000</v>
      </c>
      <c r="F56" s="5">
        <v>200000</v>
      </c>
      <c r="G56" s="5">
        <f t="shared" si="0"/>
        <v>0</v>
      </c>
    </row>
    <row r="57" spans="1:7" x14ac:dyDescent="0.25">
      <c r="A57" s="4" t="s">
        <v>110</v>
      </c>
      <c r="B57" s="4" t="s">
        <v>111</v>
      </c>
      <c r="C57" s="5">
        <v>7022.08</v>
      </c>
      <c r="D57" s="5">
        <v>22650</v>
      </c>
      <c r="E57" s="5">
        <v>22850</v>
      </c>
      <c r="F57" s="5">
        <v>22850</v>
      </c>
      <c r="G57" s="5">
        <f t="shared" si="0"/>
        <v>0</v>
      </c>
    </row>
    <row r="58" spans="1:7" x14ac:dyDescent="0.25">
      <c r="A58" s="4" t="s">
        <v>112</v>
      </c>
      <c r="B58" s="4" t="s">
        <v>113</v>
      </c>
      <c r="C58" s="5">
        <v>3544.88</v>
      </c>
      <c r="D58" s="5">
        <v>2000</v>
      </c>
      <c r="E58" s="5">
        <v>10000</v>
      </c>
      <c r="F58" s="5">
        <v>10000</v>
      </c>
      <c r="G58" s="5">
        <f t="shared" si="0"/>
        <v>0</v>
      </c>
    </row>
    <row r="59" spans="1:7" x14ac:dyDescent="0.25">
      <c r="A59" s="4" t="s">
        <v>114</v>
      </c>
      <c r="B59" s="4" t="s">
        <v>115</v>
      </c>
      <c r="C59" s="5">
        <v>3885.27</v>
      </c>
      <c r="D59" s="5">
        <v>22000</v>
      </c>
      <c r="E59" s="5">
        <v>0</v>
      </c>
      <c r="F59" s="5">
        <v>0</v>
      </c>
      <c r="G59" s="5">
        <f t="shared" si="0"/>
        <v>0</v>
      </c>
    </row>
    <row r="60" spans="1:7" x14ac:dyDescent="0.25">
      <c r="A60" s="4" t="s">
        <v>116</v>
      </c>
      <c r="B60" s="4" t="s">
        <v>117</v>
      </c>
      <c r="C60" s="5">
        <v>23753</v>
      </c>
      <c r="D60" s="5">
        <v>21000</v>
      </c>
      <c r="E60" s="5">
        <v>10500</v>
      </c>
      <c r="F60" s="5">
        <v>10500</v>
      </c>
      <c r="G60" s="5">
        <f t="shared" si="0"/>
        <v>0</v>
      </c>
    </row>
    <row r="61" spans="1:7" x14ac:dyDescent="0.25">
      <c r="A61" s="4" t="s">
        <v>118</v>
      </c>
      <c r="B61" s="4" t="s">
        <v>119</v>
      </c>
      <c r="C61" s="5">
        <v>0</v>
      </c>
      <c r="D61" s="5">
        <v>100000</v>
      </c>
      <c r="E61" s="5">
        <v>0</v>
      </c>
      <c r="F61" s="5">
        <v>0</v>
      </c>
      <c r="G61" s="5">
        <f t="shared" si="0"/>
        <v>0</v>
      </c>
    </row>
    <row r="62" spans="1:7" x14ac:dyDescent="0.25">
      <c r="A62" s="4" t="s">
        <v>120</v>
      </c>
      <c r="B62" s="4" t="s">
        <v>121</v>
      </c>
      <c r="C62" s="5">
        <v>2500</v>
      </c>
      <c r="D62" s="5">
        <v>0</v>
      </c>
      <c r="E62" s="5">
        <v>0</v>
      </c>
      <c r="F62" s="5">
        <v>0</v>
      </c>
      <c r="G62" s="5">
        <f t="shared" si="0"/>
        <v>0</v>
      </c>
    </row>
    <row r="63" spans="1:7" x14ac:dyDescent="0.25">
      <c r="A63" s="4" t="s">
        <v>122</v>
      </c>
      <c r="B63" s="4" t="s">
        <v>123</v>
      </c>
      <c r="C63" s="5">
        <v>7871.56</v>
      </c>
      <c r="D63" s="5">
        <v>0</v>
      </c>
      <c r="E63" s="5">
        <v>0</v>
      </c>
      <c r="F63" s="5">
        <v>0</v>
      </c>
      <c r="G63" s="5">
        <f t="shared" si="0"/>
        <v>0</v>
      </c>
    </row>
    <row r="64" spans="1:7" x14ac:dyDescent="0.25">
      <c r="A64" s="4" t="s">
        <v>124</v>
      </c>
      <c r="B64" s="4" t="s">
        <v>125</v>
      </c>
      <c r="C64" s="5">
        <v>4270</v>
      </c>
      <c r="D64" s="5">
        <v>0</v>
      </c>
      <c r="E64" s="5">
        <v>0</v>
      </c>
      <c r="F64" s="5">
        <v>0</v>
      </c>
      <c r="G64" s="5">
        <f t="shared" si="0"/>
        <v>0</v>
      </c>
    </row>
    <row r="65" spans="1:7" x14ac:dyDescent="0.25">
      <c r="A65" s="4" t="s">
        <v>126</v>
      </c>
      <c r="B65" s="4" t="s">
        <v>127</v>
      </c>
      <c r="C65" s="5">
        <v>1866.65</v>
      </c>
      <c r="D65" s="5">
        <v>1900</v>
      </c>
      <c r="E65" s="5">
        <v>1900</v>
      </c>
      <c r="F65" s="5">
        <v>1900</v>
      </c>
      <c r="G65" s="5">
        <f t="shared" si="0"/>
        <v>0</v>
      </c>
    </row>
    <row r="66" spans="1:7" x14ac:dyDescent="0.25">
      <c r="A66" s="4" t="s">
        <v>128</v>
      </c>
      <c r="B66" s="4" t="s">
        <v>129</v>
      </c>
      <c r="C66" s="5">
        <v>1437.27</v>
      </c>
      <c r="D66" s="5">
        <v>0</v>
      </c>
      <c r="E66" s="5">
        <v>0</v>
      </c>
      <c r="F66" s="5">
        <v>0</v>
      </c>
      <c r="G66" s="5">
        <f t="shared" si="0"/>
        <v>0</v>
      </c>
    </row>
    <row r="67" spans="1:7" x14ac:dyDescent="0.25">
      <c r="A67" s="2" t="s">
        <v>130</v>
      </c>
      <c r="B67" s="2" t="s">
        <v>131</v>
      </c>
      <c r="C67" s="3">
        <f>+C68+C69+C70+C71+C72+C73+C74+C75+C76</f>
        <v>275305.17</v>
      </c>
      <c r="D67" s="3">
        <f>+D68+D69+D70+D71+D72+D73+D74+D75+D76</f>
        <v>194142</v>
      </c>
      <c r="E67" s="3">
        <f>+E68+E69+E70+E71+E72+E73+E74+E75+E76</f>
        <v>260000</v>
      </c>
      <c r="F67" s="3">
        <f>+F68+F69+F70+F71+F72+F73+F74+F75+F76</f>
        <v>260000</v>
      </c>
      <c r="G67" s="3">
        <f t="shared" si="0"/>
        <v>0</v>
      </c>
    </row>
    <row r="68" spans="1:7" x14ac:dyDescent="0.25">
      <c r="A68" s="4" t="s">
        <v>132</v>
      </c>
      <c r="B68" s="4" t="s">
        <v>133</v>
      </c>
      <c r="C68" s="5">
        <v>13830</v>
      </c>
      <c r="D68" s="5">
        <v>18600</v>
      </c>
      <c r="E68" s="5">
        <v>0</v>
      </c>
      <c r="F68" s="5">
        <v>0</v>
      </c>
      <c r="G68" s="5">
        <f t="shared" si="0"/>
        <v>0</v>
      </c>
    </row>
    <row r="69" spans="1:7" x14ac:dyDescent="0.25">
      <c r="A69" s="4" t="s">
        <v>134</v>
      </c>
      <c r="B69" s="4" t="s">
        <v>135</v>
      </c>
      <c r="C69" s="5">
        <v>20650</v>
      </c>
      <c r="D69" s="5">
        <v>90000</v>
      </c>
      <c r="E69" s="5">
        <v>150000</v>
      </c>
      <c r="F69" s="5">
        <v>150000</v>
      </c>
      <c r="G69" s="5">
        <f t="shared" si="0"/>
        <v>0</v>
      </c>
    </row>
    <row r="70" spans="1:7" x14ac:dyDescent="0.25">
      <c r="A70" s="4" t="s">
        <v>136</v>
      </c>
      <c r="B70" s="4" t="s">
        <v>137</v>
      </c>
      <c r="C70" s="5">
        <v>6594.29</v>
      </c>
      <c r="D70" s="5">
        <v>0</v>
      </c>
      <c r="E70" s="5">
        <v>0</v>
      </c>
      <c r="F70" s="5">
        <v>0</v>
      </c>
      <c r="G70" s="5">
        <f t="shared" ref="G70:G102" si="1">F70-E70</f>
        <v>0</v>
      </c>
    </row>
    <row r="71" spans="1:7" x14ac:dyDescent="0.25">
      <c r="A71" s="4" t="s">
        <v>138</v>
      </c>
      <c r="B71" s="4" t="s">
        <v>139</v>
      </c>
      <c r="C71" s="5">
        <v>94.27</v>
      </c>
      <c r="D71" s="5">
        <v>0</v>
      </c>
      <c r="E71" s="5">
        <v>0</v>
      </c>
      <c r="F71" s="5">
        <v>0</v>
      </c>
      <c r="G71" s="5">
        <f t="shared" si="1"/>
        <v>0</v>
      </c>
    </row>
    <row r="72" spans="1:7" x14ac:dyDescent="0.25">
      <c r="A72" s="4" t="s">
        <v>140</v>
      </c>
      <c r="B72" s="4" t="s">
        <v>141</v>
      </c>
      <c r="C72" s="5">
        <v>102.46</v>
      </c>
      <c r="D72" s="5">
        <v>0</v>
      </c>
      <c r="E72" s="5">
        <v>0</v>
      </c>
      <c r="F72" s="5">
        <v>0</v>
      </c>
      <c r="G72" s="5">
        <f t="shared" si="1"/>
        <v>0</v>
      </c>
    </row>
    <row r="73" spans="1:7" x14ac:dyDescent="0.25">
      <c r="A73" s="4" t="s">
        <v>142</v>
      </c>
      <c r="B73" s="4" t="s">
        <v>143</v>
      </c>
      <c r="C73" s="5">
        <v>11241.54</v>
      </c>
      <c r="D73" s="5">
        <v>30088</v>
      </c>
      <c r="E73" s="5">
        <v>0</v>
      </c>
      <c r="F73" s="5">
        <v>0</v>
      </c>
      <c r="G73" s="5">
        <f t="shared" si="1"/>
        <v>0</v>
      </c>
    </row>
    <row r="74" spans="1:7" x14ac:dyDescent="0.25">
      <c r="A74" s="4" t="s">
        <v>144</v>
      </c>
      <c r="B74" s="4" t="s">
        <v>145</v>
      </c>
      <c r="C74" s="5">
        <v>25941.22</v>
      </c>
      <c r="D74" s="5">
        <v>0</v>
      </c>
      <c r="E74" s="5">
        <v>0</v>
      </c>
      <c r="F74" s="5">
        <v>0</v>
      </c>
      <c r="G74" s="5">
        <f t="shared" si="1"/>
        <v>0</v>
      </c>
    </row>
    <row r="75" spans="1:7" x14ac:dyDescent="0.25">
      <c r="A75" s="4" t="s">
        <v>146</v>
      </c>
      <c r="B75" s="4" t="s">
        <v>147</v>
      </c>
      <c r="C75" s="5">
        <v>1177.53</v>
      </c>
      <c r="D75" s="5">
        <v>0</v>
      </c>
      <c r="E75" s="5">
        <v>0</v>
      </c>
      <c r="F75" s="5">
        <v>0</v>
      </c>
      <c r="G75" s="5">
        <f t="shared" si="1"/>
        <v>0</v>
      </c>
    </row>
    <row r="76" spans="1:7" x14ac:dyDescent="0.25">
      <c r="A76" s="4" t="s">
        <v>148</v>
      </c>
      <c r="B76" s="4" t="s">
        <v>149</v>
      </c>
      <c r="C76" s="5">
        <v>195673.86</v>
      </c>
      <c r="D76" s="5">
        <v>55454</v>
      </c>
      <c r="E76" s="5">
        <v>110000</v>
      </c>
      <c r="F76" s="5">
        <v>110000</v>
      </c>
      <c r="G76" s="5">
        <f t="shared" si="1"/>
        <v>0</v>
      </c>
    </row>
    <row r="77" spans="1:7" x14ac:dyDescent="0.25">
      <c r="A77" s="2" t="s">
        <v>150</v>
      </c>
      <c r="B77" s="2" t="s">
        <v>151</v>
      </c>
      <c r="C77" s="3">
        <f>+C78</f>
        <v>4417.99</v>
      </c>
      <c r="D77" s="3">
        <f>+D78</f>
        <v>5060</v>
      </c>
      <c r="E77" s="3">
        <f>+E78</f>
        <v>3500</v>
      </c>
      <c r="F77" s="3">
        <f>+F78</f>
        <v>3500</v>
      </c>
      <c r="G77" s="3">
        <f t="shared" si="1"/>
        <v>0</v>
      </c>
    </row>
    <row r="78" spans="1:7" x14ac:dyDescent="0.25">
      <c r="A78" s="4" t="s">
        <v>152</v>
      </c>
      <c r="B78" s="4" t="s">
        <v>153</v>
      </c>
      <c r="C78" s="5">
        <v>4417.99</v>
      </c>
      <c r="D78" s="5">
        <v>5060</v>
      </c>
      <c r="E78" s="5">
        <v>3500</v>
      </c>
      <c r="F78" s="5">
        <v>3500</v>
      </c>
      <c r="G78" s="5">
        <f t="shared" si="1"/>
        <v>0</v>
      </c>
    </row>
    <row r="79" spans="1:7" x14ac:dyDescent="0.25">
      <c r="A79" s="2" t="s">
        <v>154</v>
      </c>
      <c r="B79" s="2" t="s">
        <v>155</v>
      </c>
      <c r="C79" s="3">
        <f>+C80+C81+C82+C83+C84+C85+C86+C87+C88+C89+C90+C91+C92+C93+C94+C95+C96+C97+C98+C99+C100+C101</f>
        <v>1206760.76</v>
      </c>
      <c r="D79" s="3">
        <f>+D80+D81+D82+D83+D84+D85+D86+D87+D88+D89+D90+D91+D92+D93+D94+D95+D96+D97+D98+D99+D100+D101</f>
        <v>4457651.5</v>
      </c>
      <c r="E79" s="3">
        <f>+E80+E81+E82+E83+E84+E85+E86+E87+E88+E89+E90+E91+E92+E93+E94+E95+E96+E97+E98+E99+E100+E101</f>
        <v>2209097.86</v>
      </c>
      <c r="F79" s="3">
        <f>+F80+F81+F82+F83+F84+F85+F86+F87+F88+F89+F90+F91+F92+F93+F94+F95+F96+F97+F98+F99+F100+F101</f>
        <v>2271080.13</v>
      </c>
      <c r="G79" s="3">
        <f t="shared" si="1"/>
        <v>61982.270000000019</v>
      </c>
    </row>
    <row r="80" spans="1:7" x14ac:dyDescent="0.25">
      <c r="A80" s="4" t="s">
        <v>156</v>
      </c>
      <c r="B80" s="4" t="s">
        <v>157</v>
      </c>
      <c r="C80" s="5">
        <v>6832</v>
      </c>
      <c r="D80" s="5">
        <v>468447.04</v>
      </c>
      <c r="E80" s="5">
        <v>0</v>
      </c>
      <c r="F80" s="5">
        <v>0</v>
      </c>
      <c r="G80" s="5">
        <f t="shared" si="1"/>
        <v>0</v>
      </c>
    </row>
    <row r="81" spans="1:7" x14ac:dyDescent="0.25">
      <c r="A81" s="4" t="s">
        <v>158</v>
      </c>
      <c r="B81" s="4" t="s">
        <v>159</v>
      </c>
      <c r="C81" s="5">
        <v>0</v>
      </c>
      <c r="D81" s="5">
        <v>400000</v>
      </c>
      <c r="E81" s="5">
        <v>800000</v>
      </c>
      <c r="F81" s="5">
        <v>800000</v>
      </c>
      <c r="G81" s="5">
        <f t="shared" si="1"/>
        <v>0</v>
      </c>
    </row>
    <row r="82" spans="1:7" x14ac:dyDescent="0.25">
      <c r="A82" s="4" t="s">
        <v>160</v>
      </c>
      <c r="B82" s="4" t="s">
        <v>161</v>
      </c>
      <c r="C82" s="5">
        <v>0</v>
      </c>
      <c r="D82" s="5">
        <v>354679.33</v>
      </c>
      <c r="E82" s="5">
        <v>0</v>
      </c>
      <c r="F82" s="5">
        <v>0</v>
      </c>
      <c r="G82" s="5">
        <f t="shared" si="1"/>
        <v>0</v>
      </c>
    </row>
    <row r="83" spans="1:7" x14ac:dyDescent="0.25">
      <c r="A83" s="4" t="s">
        <v>162</v>
      </c>
      <c r="B83" s="4" t="s">
        <v>163</v>
      </c>
      <c r="C83" s="5">
        <v>45460.97</v>
      </c>
      <c r="D83" s="5">
        <v>35000</v>
      </c>
      <c r="E83" s="5">
        <v>35000</v>
      </c>
      <c r="F83" s="5">
        <v>35000</v>
      </c>
      <c r="G83" s="5">
        <f t="shared" si="1"/>
        <v>0</v>
      </c>
    </row>
    <row r="84" spans="1:7" x14ac:dyDescent="0.25">
      <c r="A84" s="4" t="s">
        <v>164</v>
      </c>
      <c r="B84" s="4" t="s">
        <v>165</v>
      </c>
      <c r="C84" s="5">
        <v>57940.32</v>
      </c>
      <c r="D84" s="5">
        <v>50865.39</v>
      </c>
      <c r="E84" s="5">
        <v>0</v>
      </c>
      <c r="F84" s="5">
        <v>0</v>
      </c>
      <c r="G84" s="5">
        <f t="shared" si="1"/>
        <v>0</v>
      </c>
    </row>
    <row r="85" spans="1:7" x14ac:dyDescent="0.25">
      <c r="A85" s="4" t="s">
        <v>166</v>
      </c>
      <c r="B85" s="4" t="s">
        <v>167</v>
      </c>
      <c r="C85" s="5">
        <v>13418.52</v>
      </c>
      <c r="D85" s="5">
        <v>0</v>
      </c>
      <c r="E85" s="5">
        <v>0</v>
      </c>
      <c r="F85" s="5">
        <v>0</v>
      </c>
      <c r="G85" s="5">
        <f t="shared" si="1"/>
        <v>0</v>
      </c>
    </row>
    <row r="86" spans="1:7" x14ac:dyDescent="0.25">
      <c r="A86" s="4" t="s">
        <v>168</v>
      </c>
      <c r="B86" s="4" t="s">
        <v>169</v>
      </c>
      <c r="C86" s="5">
        <v>0</v>
      </c>
      <c r="D86" s="5">
        <v>0</v>
      </c>
      <c r="E86" s="5">
        <v>80075.23</v>
      </c>
      <c r="F86" s="5">
        <v>80075.23</v>
      </c>
      <c r="G86" s="5">
        <f t="shared" si="1"/>
        <v>0</v>
      </c>
    </row>
    <row r="87" spans="1:7" x14ac:dyDescent="0.25">
      <c r="A87" s="4" t="s">
        <v>170</v>
      </c>
      <c r="B87" s="4" t="s">
        <v>171</v>
      </c>
      <c r="C87" s="5">
        <v>5000</v>
      </c>
      <c r="D87" s="5">
        <v>0</v>
      </c>
      <c r="E87" s="5">
        <v>0</v>
      </c>
      <c r="F87" s="5">
        <v>0</v>
      </c>
      <c r="G87" s="5">
        <f t="shared" si="1"/>
        <v>0</v>
      </c>
    </row>
    <row r="88" spans="1:7" x14ac:dyDescent="0.25">
      <c r="A88" s="4" t="s">
        <v>172</v>
      </c>
      <c r="B88" s="4" t="s">
        <v>173</v>
      </c>
      <c r="C88" s="5">
        <v>34874.89</v>
      </c>
      <c r="D88" s="5">
        <v>50000</v>
      </c>
      <c r="E88" s="5">
        <v>40000</v>
      </c>
      <c r="F88" s="5">
        <v>40000</v>
      </c>
      <c r="G88" s="5">
        <f t="shared" si="1"/>
        <v>0</v>
      </c>
    </row>
    <row r="89" spans="1:7" x14ac:dyDescent="0.25">
      <c r="A89" s="4" t="s">
        <v>174</v>
      </c>
      <c r="B89" s="4" t="s">
        <v>175</v>
      </c>
      <c r="C89" s="5">
        <v>8860.9699999999993</v>
      </c>
      <c r="D89" s="5">
        <v>8500</v>
      </c>
      <c r="E89" s="5">
        <v>0</v>
      </c>
      <c r="F89" s="5">
        <v>0</v>
      </c>
      <c r="G89" s="5">
        <f t="shared" si="1"/>
        <v>0</v>
      </c>
    </row>
    <row r="90" spans="1:7" x14ac:dyDescent="0.25">
      <c r="A90" s="4" t="s">
        <v>176</v>
      </c>
      <c r="B90" s="4" t="s">
        <v>177</v>
      </c>
      <c r="C90" s="5">
        <v>35059.35</v>
      </c>
      <c r="D90" s="5">
        <v>14500</v>
      </c>
      <c r="E90" s="5">
        <v>35000</v>
      </c>
      <c r="F90" s="5">
        <v>35000</v>
      </c>
      <c r="G90" s="5">
        <f t="shared" si="1"/>
        <v>0</v>
      </c>
    </row>
    <row r="91" spans="1:7" x14ac:dyDescent="0.25">
      <c r="A91" s="4" t="s">
        <v>178</v>
      </c>
      <c r="B91" s="4" t="s">
        <v>179</v>
      </c>
      <c r="C91" s="5">
        <v>948.8</v>
      </c>
      <c r="D91" s="5">
        <v>0</v>
      </c>
      <c r="E91" s="5">
        <v>0</v>
      </c>
      <c r="F91" s="5">
        <v>0</v>
      </c>
      <c r="G91" s="5">
        <f t="shared" si="1"/>
        <v>0</v>
      </c>
    </row>
    <row r="92" spans="1:7" x14ac:dyDescent="0.25">
      <c r="A92" s="4" t="s">
        <v>180</v>
      </c>
      <c r="B92" s="4" t="s">
        <v>181</v>
      </c>
      <c r="C92" s="5">
        <v>20540.93</v>
      </c>
      <c r="D92" s="5">
        <v>0</v>
      </c>
      <c r="E92" s="5">
        <v>0</v>
      </c>
      <c r="F92" s="5">
        <v>0</v>
      </c>
      <c r="G92" s="5">
        <f t="shared" si="1"/>
        <v>0</v>
      </c>
    </row>
    <row r="93" spans="1:7" x14ac:dyDescent="0.25">
      <c r="A93" s="4" t="s">
        <v>182</v>
      </c>
      <c r="B93" s="4" t="s">
        <v>183</v>
      </c>
      <c r="C93" s="5">
        <v>1963.67</v>
      </c>
      <c r="D93" s="5">
        <v>0</v>
      </c>
      <c r="E93" s="5">
        <v>0</v>
      </c>
      <c r="F93" s="5">
        <v>0</v>
      </c>
      <c r="G93" s="5">
        <f t="shared" si="1"/>
        <v>0</v>
      </c>
    </row>
    <row r="94" spans="1:7" x14ac:dyDescent="0.25">
      <c r="A94" s="4" t="s">
        <v>184</v>
      </c>
      <c r="B94" s="4" t="s">
        <v>185</v>
      </c>
      <c r="C94" s="5">
        <v>567825</v>
      </c>
      <c r="D94" s="5">
        <v>777573</v>
      </c>
      <c r="E94" s="5">
        <v>765263</v>
      </c>
      <c r="F94" s="5">
        <v>787901</v>
      </c>
      <c r="G94" s="5">
        <f t="shared" si="1"/>
        <v>22638</v>
      </c>
    </row>
    <row r="95" spans="1:7" x14ac:dyDescent="0.25">
      <c r="A95" s="4" t="s">
        <v>186</v>
      </c>
      <c r="B95" s="4" t="s">
        <v>187</v>
      </c>
      <c r="C95" s="5">
        <v>14244.39</v>
      </c>
      <c r="D95" s="5">
        <v>0</v>
      </c>
      <c r="E95" s="5">
        <v>0</v>
      </c>
      <c r="F95" s="5">
        <v>0</v>
      </c>
      <c r="G95" s="5">
        <f t="shared" si="1"/>
        <v>0</v>
      </c>
    </row>
    <row r="96" spans="1:7" x14ac:dyDescent="0.25">
      <c r="A96" s="4" t="s">
        <v>188</v>
      </c>
      <c r="B96" s="4" t="s">
        <v>189</v>
      </c>
      <c r="C96" s="5">
        <v>11788.39</v>
      </c>
      <c r="D96" s="5">
        <v>0</v>
      </c>
      <c r="E96" s="5">
        <v>0</v>
      </c>
      <c r="F96" s="5">
        <v>0</v>
      </c>
      <c r="G96" s="5">
        <f t="shared" si="1"/>
        <v>0</v>
      </c>
    </row>
    <row r="97" spans="1:7" x14ac:dyDescent="0.25">
      <c r="A97" s="4" t="s">
        <v>190</v>
      </c>
      <c r="B97" s="4" t="s">
        <v>191</v>
      </c>
      <c r="C97" s="5">
        <v>53674.06</v>
      </c>
      <c r="D97" s="5">
        <v>0</v>
      </c>
      <c r="E97" s="5">
        <v>0</v>
      </c>
      <c r="F97" s="5">
        <v>0</v>
      </c>
      <c r="G97" s="5">
        <f t="shared" si="1"/>
        <v>0</v>
      </c>
    </row>
    <row r="98" spans="1:7" x14ac:dyDescent="0.25">
      <c r="A98" s="4" t="s">
        <v>192</v>
      </c>
      <c r="B98" s="4" t="s">
        <v>193</v>
      </c>
      <c r="C98" s="5">
        <v>0</v>
      </c>
      <c r="D98" s="5">
        <v>0</v>
      </c>
      <c r="E98" s="5">
        <v>0</v>
      </c>
      <c r="F98" s="5">
        <v>6557.38</v>
      </c>
      <c r="G98" s="5">
        <f t="shared" si="1"/>
        <v>6557.38</v>
      </c>
    </row>
    <row r="99" spans="1:7" x14ac:dyDescent="0.25">
      <c r="A99" s="4" t="s">
        <v>194</v>
      </c>
      <c r="B99" s="4" t="s">
        <v>195</v>
      </c>
      <c r="C99" s="5">
        <v>0</v>
      </c>
      <c r="D99" s="5">
        <v>0</v>
      </c>
      <c r="E99" s="5">
        <v>0</v>
      </c>
      <c r="F99" s="5">
        <v>32786.89</v>
      </c>
      <c r="G99" s="5">
        <f t="shared" si="1"/>
        <v>32786.89</v>
      </c>
    </row>
    <row r="100" spans="1:7" x14ac:dyDescent="0.25">
      <c r="A100" s="4" t="s">
        <v>196</v>
      </c>
      <c r="B100" s="4" t="s">
        <v>197</v>
      </c>
      <c r="C100" s="5">
        <v>0</v>
      </c>
      <c r="D100" s="5">
        <v>2009849.54</v>
      </c>
      <c r="E100" s="5">
        <v>453759.63</v>
      </c>
      <c r="F100" s="5">
        <v>453759.63</v>
      </c>
      <c r="G100" s="5">
        <f t="shared" si="1"/>
        <v>0</v>
      </c>
    </row>
    <row r="101" spans="1:7" x14ac:dyDescent="0.25">
      <c r="A101" s="4" t="s">
        <v>198</v>
      </c>
      <c r="B101" s="4" t="s">
        <v>199</v>
      </c>
      <c r="C101" s="5">
        <v>328328.5</v>
      </c>
      <c r="D101" s="5">
        <v>288237.2</v>
      </c>
      <c r="E101" s="5">
        <v>0</v>
      </c>
      <c r="F101" s="5">
        <v>0</v>
      </c>
      <c r="G101" s="5">
        <f t="shared" si="1"/>
        <v>0</v>
      </c>
    </row>
    <row r="102" spans="1:7" x14ac:dyDescent="0.25">
      <c r="A102" s="6"/>
      <c r="B102" s="6"/>
      <c r="C102" s="7">
        <f>+C5+C27+C67+C77+C79</f>
        <v>13831057.110000005</v>
      </c>
      <c r="D102" s="7">
        <f>+D5+D27+D67+D77+D79</f>
        <v>17105132.140000001</v>
      </c>
      <c r="E102" s="7">
        <f>+E5+E27+E67+E77+E79</f>
        <v>15000282.82</v>
      </c>
      <c r="F102" s="7">
        <f>+F5+F27+F67+F77+F79</f>
        <v>15271182.09</v>
      </c>
      <c r="G102" s="7">
        <f t="shared" si="1"/>
        <v>270899.26999999955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2022-10-06T12:35:47Z</cp:lastPrinted>
  <dcterms:created xsi:type="dcterms:W3CDTF">2022-10-06T12:33:36Z</dcterms:created>
  <dcterms:modified xsi:type="dcterms:W3CDTF">2022-10-10T08:30:03Z</dcterms:modified>
</cp:coreProperties>
</file>