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<sst xmlns="http://schemas.openxmlformats.org/spreadsheetml/2006/main" count="81" uniqueCount="79">
  <si>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ZABORŠT - KUHAR</t>
  </si>
  <si>
    <t>GLOBOČICE - VODOHRAM</t>
  </si>
  <si>
    <t>KOPRIVNIK 2</t>
  </si>
  <si>
    <t>KOPRIVNIK 4</t>
  </si>
  <si>
    <t>UNETIČ - BANDELJ - PUSTOSLEMŠEK</t>
  </si>
  <si>
    <t>VODENICE - VRBOVCE</t>
  </si>
  <si>
    <t>GORNJA PREKOPA - POLJANE</t>
  </si>
  <si>
    <t>ZAP.</t>
  </si>
  <si>
    <t>ŠT.</t>
  </si>
  <si>
    <t>POTEK CESTE</t>
  </si>
  <si>
    <t>ODSEK</t>
  </si>
  <si>
    <t>DOLŽINA</t>
  </si>
  <si>
    <t>v metrih</t>
  </si>
  <si>
    <t>VREDNOST</t>
  </si>
  <si>
    <t xml:space="preserve">   v eur</t>
  </si>
  <si>
    <t>skupaj</t>
  </si>
  <si>
    <t>OPOMBA:</t>
  </si>
  <si>
    <t>ČRNEČA VAS -VRH</t>
  </si>
  <si>
    <t>KOSTANJEVICA (GRAD) - BOLTES</t>
  </si>
  <si>
    <t xml:space="preserve">OBČINA KOSTANJEVICA NA  KRKI </t>
  </si>
  <si>
    <t>realizirano</t>
  </si>
  <si>
    <t>MALENCE - ČUKANJE</t>
  </si>
  <si>
    <t>IVANJŠE - DVOJMOČ</t>
  </si>
  <si>
    <t>Legenda:</t>
  </si>
  <si>
    <t>PRIOR.</t>
  </si>
  <si>
    <t xml:space="preserve"> </t>
  </si>
  <si>
    <t>EUR</t>
  </si>
  <si>
    <t>ULICA TALCEV- KUKEC</t>
  </si>
  <si>
    <t>ULICA TALCEV- JANKOVIČ</t>
  </si>
  <si>
    <t>REALIZIRANO 2010-2014</t>
  </si>
  <si>
    <t>PLAN 2015</t>
  </si>
  <si>
    <t>KOČARIJA - HAJSINGER</t>
  </si>
  <si>
    <t>ZAVODE - STARI GRAD (meja občine)</t>
  </si>
  <si>
    <t>GORJUPOVA - BOŽIČ</t>
  </si>
  <si>
    <t>SLINOVCE - UNETIČ</t>
  </si>
  <si>
    <t>GORJANSKA - BOŽIČ</t>
  </si>
  <si>
    <t>PROGRAM ASFALTIRANJA OBČINSKIH MAKADAMSKIH JAVNIH POTI  ZA OBDOBJE 2010 - 2015</t>
  </si>
  <si>
    <t>KOČARIJA - VIDMAR (Krapež)</t>
  </si>
  <si>
    <t>OREHOVEC (SPORIŠ) - ODCEP P.,M.</t>
  </si>
  <si>
    <t>OŠTRC - MARŠ</t>
  </si>
  <si>
    <t>prenos iz plana 2014</t>
  </si>
  <si>
    <t>povprečna cena tekočega metra v EUR</t>
  </si>
  <si>
    <t>OREHOVEC (odcep P.,M.)) - MIHELIN</t>
  </si>
  <si>
    <t>ZAVODE - OŠTRC</t>
  </si>
  <si>
    <t>OREHOVEC  odcep  P., M. - PISEK</t>
  </si>
  <si>
    <t>D.PREKOPA - ŠUŠTARŠIČ</t>
  </si>
  <si>
    <t>D.PREKOPA-KOVAČIČ</t>
  </si>
  <si>
    <t>GORJANSKA - ŽARN</t>
  </si>
  <si>
    <t xml:space="preserve">Vkolikor bi proračunska sredstva ne zadostovala za izvedbo programa, imajo prednost odseki, kjer je večja koncentracija </t>
  </si>
  <si>
    <t xml:space="preserve"> stanovanjskih objektov.</t>
  </si>
  <si>
    <t xml:space="preserve"> MOHOR - ČRNEČA VAS</t>
  </si>
  <si>
    <t>DOLŠCE - PEŠIČ</t>
  </si>
  <si>
    <t>tampon pripravljen</t>
  </si>
  <si>
    <t xml:space="preserve">D. PREKOPA - JEREB </t>
  </si>
  <si>
    <t>DOBRAVA - GORENC</t>
  </si>
  <si>
    <t>Ni predvidena za asfalt.</t>
  </si>
  <si>
    <t xml:space="preserve">ŽOLNIR - (OBRTNA CONA)-DORNIK </t>
  </si>
  <si>
    <t>povprečna cena m2 v EUR</t>
  </si>
  <si>
    <t>GRAD -STUDENA  -BOŽIČ</t>
  </si>
  <si>
    <t>KOČARIJA - VELIKE VODENICE</t>
  </si>
  <si>
    <t xml:space="preserve">               robniki).</t>
  </si>
  <si>
    <t>PROBLEMATIKA:</t>
  </si>
  <si>
    <t>1. Zap.št. 1.: je potrebno urediti pravico gradnje (lastnina zemljišč, pogodbe o služnosti) ter definirati</t>
  </si>
  <si>
    <t>4. Zap.št. 28: Vrednost za fini planum in asfalt.</t>
  </si>
  <si>
    <t>LJUBLJANSKA  - Žibert</t>
  </si>
  <si>
    <t>6. Zap.št. 35: Vrednost za fini planum, asfalt, odvodnjavanje za 5,5, m široko cesto.</t>
  </si>
  <si>
    <t xml:space="preserve">     uredite pravice gradnje na delu ceste.</t>
  </si>
  <si>
    <t xml:space="preserve">Obč.meja - KROGLANKI </t>
  </si>
  <si>
    <t>Delno od Vel.Vodenic</t>
  </si>
  <si>
    <t>OREHOVEC - VODENIŠKA</t>
  </si>
  <si>
    <t>Delno nad Gričem</t>
  </si>
  <si>
    <t>5. Zap.št.  25, 32: je potrebno urediti pravico gradnje.</t>
  </si>
  <si>
    <t>Ni v skladu z Zazid.načrt.</t>
  </si>
  <si>
    <t xml:space="preserve">               projektno izvedbo pri obrtni coni. Osnovna vrednost je povečana za 20.000 EUR (širša cesta v območju obrtne cone,</t>
  </si>
  <si>
    <t>2. Zap.št. 14: Osnovna vrednost je povečana za 2.000 EUR (Odvodnjavanje).</t>
  </si>
  <si>
    <t>3. Zap.št. 16: Osnovna vrednost je znižana za 6.000 EUR na osnovi podrobnejše ocene.  Potrebna je</t>
  </si>
  <si>
    <t xml:space="preserve">                                                                      PLAN  ZA LETO  2015 - 1. sprememba</t>
  </si>
  <si>
    <t>7. zap.št. 36: vrednost povečana za 2.000 EUR za odvodnjavanje.</t>
  </si>
  <si>
    <t>8. Za vse planirane postavke je potrebno pripraviti popise del.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</si>
</sst>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000"/>
    <numFmt numFmtId="174" formatCode="0.000"/>
    <numFmt numFmtId="175" formatCode="0.0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37" fillId="34" borderId="10" xfId="0" applyNumberFormat="1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29" borderId="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37" fillId="34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0" fillId="29" borderId="11" xfId="0" applyFont="1" applyFill="1" applyBorder="1" applyAlignment="1">
      <alignment/>
    </xf>
    <xf numFmtId="0" fontId="0" fillId="29" borderId="12" xfId="0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0" xfId="0" applyFill="1" applyBorder="1" applyAlignment="1">
      <alignment horizontal="center"/>
    </xf>
    <xf numFmtId="0" fontId="0" fillId="29" borderId="10" xfId="0" applyFont="1" applyFill="1" applyBorder="1" applyAlignment="1">
      <alignment/>
    </xf>
    <xf numFmtId="4" fontId="0" fillId="29" borderId="10" xfId="0" applyNumberFormat="1" applyFill="1" applyBorder="1" applyAlignment="1">
      <alignment/>
    </xf>
    <xf numFmtId="4" fontId="37" fillId="29" borderId="10" xfId="0" applyNumberFormat="1" applyFont="1" applyFill="1" applyBorder="1" applyAlignment="1">
      <alignment/>
    </xf>
    <xf numFmtId="3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4" fontId="0" fillId="29" borderId="10" xfId="0" applyNumberFormat="1" applyFont="1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3" fontId="0" fillId="29" borderId="10" xfId="0" applyNumberFormat="1" applyFill="1" applyBorder="1" applyAlignment="1">
      <alignment/>
    </xf>
    <xf numFmtId="0" fontId="21" fillId="29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37" fillId="29" borderId="10" xfId="0" applyFont="1" applyFill="1" applyBorder="1" applyAlignment="1">
      <alignment/>
    </xf>
    <xf numFmtId="3" fontId="5" fillId="29" borderId="10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B76" sqref="B76"/>
    </sheetView>
  </sheetViews>
  <sheetFormatPr defaultColWidth="9.140625" defaultRowHeight="15"/>
  <cols>
    <col min="1" max="1" width="4.421875" style="0" customWidth="1"/>
    <col min="4" max="4" width="14.421875" style="0" customWidth="1"/>
    <col min="6" max="6" width="6.421875" style="0" customWidth="1"/>
    <col min="8" max="8" width="0.2890625" style="0" customWidth="1"/>
    <col min="9" max="9" width="10.7109375" style="0" customWidth="1"/>
    <col min="10" max="10" width="10.140625" style="0" hidden="1" customWidth="1"/>
    <col min="11" max="11" width="10.140625" style="0" customWidth="1"/>
    <col min="12" max="12" width="11.28125" style="0" hidden="1" customWidth="1"/>
    <col min="13" max="13" width="24.140625" style="0" customWidth="1"/>
  </cols>
  <sheetData>
    <row r="1" spans="2:4" ht="15">
      <c r="B1" s="21" t="s">
        <v>19</v>
      </c>
      <c r="C1" s="21"/>
      <c r="D1" s="21"/>
    </row>
    <row r="4" ht="15">
      <c r="B4" s="14" t="s">
        <v>36</v>
      </c>
    </row>
    <row r="5" ht="15">
      <c r="B5" s="14"/>
    </row>
    <row r="6" spans="2:6" ht="15">
      <c r="B6" s="30" t="s">
        <v>76</v>
      </c>
      <c r="F6" s="21"/>
    </row>
    <row r="7" ht="15">
      <c r="B7" s="14"/>
    </row>
    <row r="8" ht="15">
      <c r="B8" s="14"/>
    </row>
    <row r="9" spans="1:13" ht="22.5" customHeight="1">
      <c r="A9" s="17"/>
      <c r="B9" s="17"/>
      <c r="C9" s="17"/>
      <c r="D9" s="17"/>
      <c r="E9" s="17"/>
      <c r="F9" s="17"/>
      <c r="G9" s="17"/>
      <c r="H9" s="15">
        <v>2010</v>
      </c>
      <c r="I9" s="15"/>
      <c r="J9" s="44"/>
      <c r="K9" s="45">
        <v>2015</v>
      </c>
      <c r="L9" s="15"/>
      <c r="M9" s="16"/>
    </row>
    <row r="10" spans="1:13" ht="15">
      <c r="A10" s="2" t="s">
        <v>7</v>
      </c>
      <c r="B10" s="2" t="s">
        <v>9</v>
      </c>
      <c r="C10" s="2"/>
      <c r="D10" s="2"/>
      <c r="E10" s="4" t="s">
        <v>10</v>
      </c>
      <c r="F10" s="4" t="s">
        <v>24</v>
      </c>
      <c r="G10" s="4" t="s">
        <v>11</v>
      </c>
      <c r="H10" s="4" t="s">
        <v>13</v>
      </c>
      <c r="I10" s="4" t="s">
        <v>25</v>
      </c>
      <c r="J10" s="4"/>
      <c r="K10" s="4" t="s">
        <v>26</v>
      </c>
      <c r="L10" s="4" t="str">
        <f aca="true" t="shared" si="0" ref="J10:L11">+K10</f>
        <v>EUR</v>
      </c>
      <c r="M10" s="4" t="s">
        <v>16</v>
      </c>
    </row>
    <row r="11" spans="1:13" ht="15">
      <c r="A11" s="2" t="s">
        <v>8</v>
      </c>
      <c r="B11" s="8"/>
      <c r="C11" s="9"/>
      <c r="D11" s="10"/>
      <c r="E11" s="5"/>
      <c r="F11" s="5"/>
      <c r="G11" s="5" t="s">
        <v>12</v>
      </c>
      <c r="H11" s="5" t="s">
        <v>14</v>
      </c>
      <c r="I11" s="5" t="s">
        <v>25</v>
      </c>
      <c r="J11" s="5" t="str">
        <f t="shared" si="0"/>
        <v> </v>
      </c>
      <c r="K11" s="5" t="str">
        <f t="shared" si="0"/>
        <v> </v>
      </c>
      <c r="L11" s="5" t="str">
        <f t="shared" si="0"/>
        <v> </v>
      </c>
      <c r="M11" s="5"/>
    </row>
    <row r="12" spans="1:13" ht="15">
      <c r="A12" s="69">
        <v>1</v>
      </c>
      <c r="B12" s="70" t="s">
        <v>56</v>
      </c>
      <c r="C12" s="71"/>
      <c r="D12" s="72"/>
      <c r="E12" s="69">
        <v>693331</v>
      </c>
      <c r="F12" s="73"/>
      <c r="G12" s="74">
        <v>350</v>
      </c>
      <c r="H12" s="75"/>
      <c r="I12" s="75"/>
      <c r="J12" s="76"/>
      <c r="K12" s="77">
        <f>+G12*B55+20000</f>
        <v>48000</v>
      </c>
      <c r="L12" s="76"/>
      <c r="M12" s="69" t="s">
        <v>40</v>
      </c>
    </row>
    <row r="13" spans="1:13" ht="15">
      <c r="A13" s="26">
        <v>2</v>
      </c>
      <c r="B13" s="23" t="s">
        <v>21</v>
      </c>
      <c r="C13" s="24"/>
      <c r="D13" s="25"/>
      <c r="E13" s="26">
        <v>693322</v>
      </c>
      <c r="F13" s="27"/>
      <c r="G13" s="26">
        <v>204</v>
      </c>
      <c r="H13" s="28"/>
      <c r="I13" s="28" t="str">
        <f>+I14</f>
        <v>realizirano</v>
      </c>
      <c r="J13" s="41"/>
      <c r="K13" s="58"/>
      <c r="L13" s="28"/>
      <c r="M13" s="26"/>
    </row>
    <row r="14" spans="1:13" ht="15">
      <c r="A14" s="26">
        <v>3</v>
      </c>
      <c r="B14" s="23" t="s">
        <v>2</v>
      </c>
      <c r="C14" s="24"/>
      <c r="D14" s="25"/>
      <c r="E14" s="26">
        <v>693323</v>
      </c>
      <c r="F14" s="27"/>
      <c r="G14" s="26">
        <v>416</v>
      </c>
      <c r="H14" s="28"/>
      <c r="I14" s="28" t="s">
        <v>20</v>
      </c>
      <c r="J14" s="28"/>
      <c r="K14" s="58"/>
      <c r="L14" s="28"/>
      <c r="M14" s="26"/>
    </row>
    <row r="15" spans="1:13" ht="15">
      <c r="A15" s="26">
        <v>4</v>
      </c>
      <c r="B15" s="23" t="s">
        <v>3</v>
      </c>
      <c r="C15" s="24"/>
      <c r="D15" s="25"/>
      <c r="E15" s="26">
        <v>693324</v>
      </c>
      <c r="F15" s="27"/>
      <c r="G15" s="26">
        <v>205</v>
      </c>
      <c r="H15" s="28"/>
      <c r="I15" s="28" t="str">
        <f>+I14</f>
        <v>realizirano</v>
      </c>
      <c r="J15" s="28"/>
      <c r="K15" s="58"/>
      <c r="L15" s="28"/>
      <c r="M15" s="26"/>
    </row>
    <row r="16" spans="1:13" ht="15">
      <c r="A16" s="26">
        <v>5</v>
      </c>
      <c r="B16" s="23" t="s">
        <v>0</v>
      </c>
      <c r="C16" s="24"/>
      <c r="D16" s="25"/>
      <c r="E16" s="26">
        <v>693151</v>
      </c>
      <c r="F16" s="27"/>
      <c r="G16" s="26">
        <v>300</v>
      </c>
      <c r="H16" s="28"/>
      <c r="I16" s="28" t="str">
        <f>+I15</f>
        <v>realizirano</v>
      </c>
      <c r="J16" s="28"/>
      <c r="K16" s="58"/>
      <c r="L16" s="28"/>
      <c r="M16" s="26"/>
    </row>
    <row r="17" spans="1:13" ht="15">
      <c r="A17" s="26">
        <v>6</v>
      </c>
      <c r="B17" s="23" t="s">
        <v>4</v>
      </c>
      <c r="C17" s="24"/>
      <c r="D17" s="25"/>
      <c r="E17" s="26">
        <v>693161</v>
      </c>
      <c r="F17" s="27"/>
      <c r="G17" s="49">
        <v>231</v>
      </c>
      <c r="H17" s="28"/>
      <c r="I17" s="28" t="str">
        <f>+I16</f>
        <v>realizirano</v>
      </c>
      <c r="J17" s="41"/>
      <c r="K17" s="59"/>
      <c r="L17" s="41"/>
      <c r="M17" s="26"/>
    </row>
    <row r="18" spans="1:13" ht="15">
      <c r="A18" s="34">
        <v>7</v>
      </c>
      <c r="B18" s="54" t="s">
        <v>22</v>
      </c>
      <c r="C18" s="36"/>
      <c r="D18" s="37"/>
      <c r="E18" s="34">
        <v>693141</v>
      </c>
      <c r="F18" s="38"/>
      <c r="G18" s="34">
        <v>297</v>
      </c>
      <c r="H18" s="39"/>
      <c r="I18" s="39"/>
      <c r="J18" s="51"/>
      <c r="K18" s="66">
        <f>+G18*B55</f>
        <v>23760</v>
      </c>
      <c r="L18" s="39"/>
      <c r="M18" s="34"/>
    </row>
    <row r="19" spans="1:13" ht="15">
      <c r="A19" s="34">
        <v>8</v>
      </c>
      <c r="B19" s="35" t="s">
        <v>5</v>
      </c>
      <c r="C19" s="36"/>
      <c r="D19" s="37"/>
      <c r="E19" s="34"/>
      <c r="F19" s="38"/>
      <c r="G19" s="34">
        <v>800</v>
      </c>
      <c r="H19" s="39"/>
      <c r="I19" s="39"/>
      <c r="J19" s="39"/>
      <c r="K19" s="60"/>
      <c r="L19" s="39"/>
      <c r="M19" s="34" t="s">
        <v>55</v>
      </c>
    </row>
    <row r="20" spans="1:13" ht="15">
      <c r="A20" s="69">
        <v>9</v>
      </c>
      <c r="B20" s="80" t="s">
        <v>59</v>
      </c>
      <c r="C20" s="81"/>
      <c r="D20" s="82"/>
      <c r="E20" s="69">
        <v>693701</v>
      </c>
      <c r="F20" s="73"/>
      <c r="G20" s="69">
        <v>270</v>
      </c>
      <c r="H20" s="75"/>
      <c r="I20" s="75"/>
      <c r="J20" s="75"/>
      <c r="K20" s="83">
        <f>+G20*B55</f>
        <v>21600</v>
      </c>
      <c r="L20" s="75"/>
      <c r="M20" s="69"/>
    </row>
    <row r="21" spans="1:13" ht="15">
      <c r="A21" s="3">
        <v>10</v>
      </c>
      <c r="B21" s="11" t="s">
        <v>58</v>
      </c>
      <c r="C21" s="12"/>
      <c r="D21" s="13"/>
      <c r="E21" s="3">
        <v>693191</v>
      </c>
      <c r="F21" s="6"/>
      <c r="G21" s="3">
        <v>530</v>
      </c>
      <c r="H21" s="7"/>
      <c r="I21" s="7"/>
      <c r="J21" s="7"/>
      <c r="K21" s="61"/>
      <c r="L21" s="7"/>
      <c r="M21" s="3" t="str">
        <f>+M19</f>
        <v>Ni predvidena za asfalt.</v>
      </c>
    </row>
    <row r="22" spans="1:13" ht="15">
      <c r="A22" s="26">
        <v>11</v>
      </c>
      <c r="B22" s="29" t="s">
        <v>1</v>
      </c>
      <c r="C22" s="24"/>
      <c r="D22" s="25"/>
      <c r="E22" s="26">
        <v>693224</v>
      </c>
      <c r="F22" s="27"/>
      <c r="G22" s="26">
        <v>426</v>
      </c>
      <c r="H22" s="28" t="s">
        <v>20</v>
      </c>
      <c r="I22" s="28"/>
      <c r="J22" s="28"/>
      <c r="K22" s="58"/>
      <c r="L22" s="28"/>
      <c r="M22" s="26"/>
    </row>
    <row r="23" spans="1:13" ht="15">
      <c r="A23" s="26">
        <v>12</v>
      </c>
      <c r="B23" s="29" t="s">
        <v>43</v>
      </c>
      <c r="C23" s="24"/>
      <c r="D23" s="25"/>
      <c r="E23" s="26">
        <v>693225</v>
      </c>
      <c r="F23" s="27"/>
      <c r="G23" s="49">
        <v>590</v>
      </c>
      <c r="H23" s="28"/>
      <c r="I23" s="28" t="str">
        <f>+I17</f>
        <v>realizirano</v>
      </c>
      <c r="J23" s="41"/>
      <c r="K23" s="58"/>
      <c r="L23" s="41"/>
      <c r="M23" s="26"/>
    </row>
    <row r="24" spans="1:13" ht="15">
      <c r="A24" s="3">
        <v>13</v>
      </c>
      <c r="B24" s="11" t="s">
        <v>50</v>
      </c>
      <c r="C24" s="12"/>
      <c r="D24" s="13"/>
      <c r="E24" s="3">
        <v>693231</v>
      </c>
      <c r="F24" s="6"/>
      <c r="G24" s="3">
        <v>1100</v>
      </c>
      <c r="H24" s="7"/>
      <c r="I24" s="7"/>
      <c r="J24" s="7"/>
      <c r="K24" s="60">
        <f>+G24*B55</f>
        <v>88000</v>
      </c>
      <c r="L24" s="7"/>
      <c r="M24" s="3"/>
    </row>
    <row r="25" spans="1:13" ht="15">
      <c r="A25" s="74">
        <v>14</v>
      </c>
      <c r="B25" s="70" t="s">
        <v>38</v>
      </c>
      <c r="C25" s="71"/>
      <c r="D25" s="72"/>
      <c r="E25" s="74">
        <v>693206</v>
      </c>
      <c r="F25" s="78"/>
      <c r="G25" s="74">
        <v>220</v>
      </c>
      <c r="H25" s="79"/>
      <c r="I25" s="79"/>
      <c r="J25" s="79"/>
      <c r="K25" s="77">
        <f>+G25*B55+2000</f>
        <v>19600</v>
      </c>
      <c r="L25" s="51"/>
      <c r="M25" s="87"/>
    </row>
    <row r="26" spans="1:13" ht="15">
      <c r="A26" s="34">
        <v>15</v>
      </c>
      <c r="B26" s="35" t="s">
        <v>44</v>
      </c>
      <c r="C26" s="36"/>
      <c r="D26" s="37"/>
      <c r="E26" s="34">
        <v>693206</v>
      </c>
      <c r="F26" s="38"/>
      <c r="G26" s="34">
        <v>602</v>
      </c>
      <c r="H26" s="39"/>
      <c r="I26" s="39"/>
      <c r="J26" s="39"/>
      <c r="K26" s="60">
        <f>+G26*B55</f>
        <v>48160</v>
      </c>
      <c r="L26" s="39"/>
      <c r="M26" s="34"/>
    </row>
    <row r="27" spans="1:13" ht="15">
      <c r="A27" s="84">
        <v>16</v>
      </c>
      <c r="B27" s="80" t="s">
        <v>42</v>
      </c>
      <c r="C27" s="81"/>
      <c r="D27" s="82"/>
      <c r="E27" s="69">
        <v>693301</v>
      </c>
      <c r="F27" s="73"/>
      <c r="G27" s="69">
        <v>520</v>
      </c>
      <c r="H27" s="75"/>
      <c r="I27" s="75"/>
      <c r="J27" s="76"/>
      <c r="K27" s="83">
        <f>+G27*B55-6000</f>
        <v>35600</v>
      </c>
      <c r="L27" s="75"/>
      <c r="M27" s="69"/>
    </row>
    <row r="28" spans="1:13" ht="15">
      <c r="A28" s="26">
        <v>17</v>
      </c>
      <c r="B28" s="23" t="s">
        <v>6</v>
      </c>
      <c r="C28" s="42"/>
      <c r="D28" s="43"/>
      <c r="E28" s="26">
        <v>693275</v>
      </c>
      <c r="F28" s="27"/>
      <c r="G28" s="26">
        <f>+G12</f>
        <v>350</v>
      </c>
      <c r="H28" s="28"/>
      <c r="I28" s="28" t="str">
        <f>+I16</f>
        <v>realizirano</v>
      </c>
      <c r="J28" s="41"/>
      <c r="K28" s="58"/>
      <c r="L28" s="28"/>
      <c r="M28" s="26"/>
    </row>
    <row r="29" spans="1:13" ht="15">
      <c r="A29" s="26">
        <v>18</v>
      </c>
      <c r="B29" s="29" t="s">
        <v>17</v>
      </c>
      <c r="C29" s="24"/>
      <c r="D29" s="25"/>
      <c r="E29" s="26">
        <v>693232</v>
      </c>
      <c r="F29" s="27"/>
      <c r="G29" s="49">
        <v>460</v>
      </c>
      <c r="H29" s="28"/>
      <c r="I29" s="28" t="str">
        <f>+I28</f>
        <v>realizirano</v>
      </c>
      <c r="J29" s="41"/>
      <c r="K29" s="59"/>
      <c r="L29" s="41"/>
      <c r="M29" s="26"/>
    </row>
    <row r="30" spans="1:13" ht="15">
      <c r="A30" s="3">
        <v>19</v>
      </c>
      <c r="B30" s="11" t="s">
        <v>27</v>
      </c>
      <c r="C30" s="12"/>
      <c r="D30" s="13"/>
      <c r="E30" s="3"/>
      <c r="F30" s="6"/>
      <c r="G30" s="3">
        <v>45</v>
      </c>
      <c r="H30" s="7"/>
      <c r="I30" s="7"/>
      <c r="J30" s="7"/>
      <c r="K30" s="61">
        <f>+G30*B55</f>
        <v>3600</v>
      </c>
      <c r="L30" s="7"/>
      <c r="M30" s="7"/>
    </row>
    <row r="31" spans="1:13" ht="15">
      <c r="A31" s="3">
        <v>20</v>
      </c>
      <c r="B31" s="11" t="s">
        <v>28</v>
      </c>
      <c r="C31" s="12"/>
      <c r="D31" s="13"/>
      <c r="E31" s="3"/>
      <c r="F31" s="6"/>
      <c r="G31" s="3">
        <v>90</v>
      </c>
      <c r="H31" s="7"/>
      <c r="I31" s="7"/>
      <c r="J31" s="7"/>
      <c r="K31" s="61">
        <f>+G31*B55</f>
        <v>7200</v>
      </c>
      <c r="L31" s="7"/>
      <c r="M31" s="3"/>
    </row>
    <row r="32" spans="1:13" ht="15">
      <c r="A32" s="26">
        <v>21</v>
      </c>
      <c r="B32" s="23" t="s">
        <v>18</v>
      </c>
      <c r="C32" s="24"/>
      <c r="D32" s="25"/>
      <c r="E32" s="26">
        <v>693183</v>
      </c>
      <c r="F32" s="27"/>
      <c r="G32" s="26">
        <v>100</v>
      </c>
      <c r="H32" s="28"/>
      <c r="I32" s="28" t="str">
        <f>+I16</f>
        <v>realizirano</v>
      </c>
      <c r="J32" s="28"/>
      <c r="K32" s="58"/>
      <c r="L32" s="28"/>
      <c r="M32" s="26"/>
    </row>
    <row r="33" spans="1:13" ht="15">
      <c r="A33" s="34">
        <v>22</v>
      </c>
      <c r="B33" s="54" t="s">
        <v>35</v>
      </c>
      <c r="C33" s="36"/>
      <c r="D33" s="37"/>
      <c r="E33" s="34">
        <v>693334</v>
      </c>
      <c r="F33" s="38"/>
      <c r="G33" s="34">
        <v>128</v>
      </c>
      <c r="H33" s="39"/>
      <c r="I33" s="39"/>
      <c r="J33" s="51"/>
      <c r="K33" s="60">
        <f>+G33*B55</f>
        <v>10240</v>
      </c>
      <c r="L33" s="39"/>
      <c r="M33" s="34" t="s">
        <v>72</v>
      </c>
    </row>
    <row r="34" spans="1:13" ht="15">
      <c r="A34" s="69">
        <v>23</v>
      </c>
      <c r="B34" s="70" t="s">
        <v>45</v>
      </c>
      <c r="C34" s="71"/>
      <c r="D34" s="72"/>
      <c r="E34" s="74"/>
      <c r="F34" s="78"/>
      <c r="G34" s="74">
        <v>110</v>
      </c>
      <c r="H34" s="79"/>
      <c r="I34" s="79"/>
      <c r="J34" s="79"/>
      <c r="K34" s="77">
        <f>+G34*B55</f>
        <v>8800</v>
      </c>
      <c r="L34" s="76"/>
      <c r="M34" s="69" t="str">
        <f>+M12</f>
        <v>prenos iz plana 2014</v>
      </c>
    </row>
    <row r="35" spans="1:13" ht="15">
      <c r="A35" s="69">
        <v>24</v>
      </c>
      <c r="B35" s="70" t="s">
        <v>46</v>
      </c>
      <c r="C35" s="71"/>
      <c r="D35" s="72"/>
      <c r="E35" s="74">
        <v>693284</v>
      </c>
      <c r="F35" s="78"/>
      <c r="G35" s="74">
        <v>85</v>
      </c>
      <c r="H35" s="79"/>
      <c r="I35" s="79"/>
      <c r="J35" s="79"/>
      <c r="K35" s="77">
        <f>+G35*B55</f>
        <v>6800</v>
      </c>
      <c r="L35" s="76"/>
      <c r="M35" s="69" t="str">
        <f>+M12</f>
        <v>prenos iz plana 2014</v>
      </c>
    </row>
    <row r="36" spans="1:13" ht="15">
      <c r="A36" s="69">
        <v>25</v>
      </c>
      <c r="B36" s="70" t="s">
        <v>47</v>
      </c>
      <c r="C36" s="71"/>
      <c r="D36" s="72"/>
      <c r="E36" s="74">
        <v>693335</v>
      </c>
      <c r="F36" s="78"/>
      <c r="G36" s="74">
        <v>132</v>
      </c>
      <c r="H36" s="79"/>
      <c r="I36" s="79"/>
      <c r="J36" s="79"/>
      <c r="K36" s="77">
        <f>+G36*B55</f>
        <v>10560</v>
      </c>
      <c r="L36" s="75"/>
      <c r="M36" s="69" t="str">
        <f>+M33</f>
        <v>Ni v skladu z Zazid.načrt.</v>
      </c>
    </row>
    <row r="37" spans="1:13" ht="15">
      <c r="A37" s="26">
        <v>26</v>
      </c>
      <c r="B37" s="23" t="s">
        <v>33</v>
      </c>
      <c r="C37" s="55"/>
      <c r="D37" s="56"/>
      <c r="E37" s="26">
        <v>693314</v>
      </c>
      <c r="F37" s="27"/>
      <c r="G37" s="49">
        <v>60</v>
      </c>
      <c r="H37" s="28"/>
      <c r="I37" s="28" t="str">
        <f>+I32</f>
        <v>realizirano</v>
      </c>
      <c r="J37" s="41"/>
      <c r="K37" s="62"/>
      <c r="L37" s="41"/>
      <c r="M37" s="26"/>
    </row>
    <row r="38" spans="1:13" ht="15">
      <c r="A38" s="26">
        <v>27</v>
      </c>
      <c r="B38" s="23" t="s">
        <v>34</v>
      </c>
      <c r="C38" s="42"/>
      <c r="D38" s="43"/>
      <c r="E38" s="26">
        <v>693259</v>
      </c>
      <c r="F38" s="27"/>
      <c r="G38" s="26">
        <v>375</v>
      </c>
      <c r="H38" s="28"/>
      <c r="I38" s="28" t="str">
        <f>+I32</f>
        <v>realizirano</v>
      </c>
      <c r="J38" s="41"/>
      <c r="K38" s="58"/>
      <c r="L38" s="28"/>
      <c r="M38" s="26"/>
    </row>
    <row r="39" spans="1:13" ht="15">
      <c r="A39" s="65">
        <v>28</v>
      </c>
      <c r="B39" s="54" t="s">
        <v>53</v>
      </c>
      <c r="C39" s="63"/>
      <c r="D39" s="64"/>
      <c r="E39" s="65">
        <v>693285</v>
      </c>
      <c r="F39" s="53"/>
      <c r="G39" s="65">
        <v>70</v>
      </c>
      <c r="H39" s="51"/>
      <c r="I39" s="51"/>
      <c r="J39" s="51"/>
      <c r="K39" s="66">
        <f>+G39*3*18</f>
        <v>3780</v>
      </c>
      <c r="L39" s="51"/>
      <c r="M39" s="34" t="s">
        <v>52</v>
      </c>
    </row>
    <row r="40" spans="1:13" ht="15">
      <c r="A40" s="65">
        <v>29</v>
      </c>
      <c r="B40" s="54" t="s">
        <v>54</v>
      </c>
      <c r="C40" s="63"/>
      <c r="D40" s="64"/>
      <c r="E40" s="65"/>
      <c r="F40" s="53"/>
      <c r="G40" s="65">
        <v>220</v>
      </c>
      <c r="H40" s="51"/>
      <c r="I40" s="51"/>
      <c r="J40" s="51"/>
      <c r="K40" s="66">
        <f>+G40*B55</f>
        <v>17600</v>
      </c>
      <c r="L40" s="51"/>
      <c r="M40" s="34"/>
    </row>
    <row r="41" spans="1:13" ht="15">
      <c r="A41" s="49">
        <v>30</v>
      </c>
      <c r="B41" s="23" t="s">
        <v>32</v>
      </c>
      <c r="C41" s="55"/>
      <c r="D41" s="56"/>
      <c r="E41" s="49">
        <v>693351</v>
      </c>
      <c r="F41" s="50"/>
      <c r="G41" s="49">
        <v>554</v>
      </c>
      <c r="H41" s="41"/>
      <c r="I41" s="48" t="str">
        <f>+I38</f>
        <v>realizirano</v>
      </c>
      <c r="J41" s="41"/>
      <c r="K41" s="59"/>
      <c r="L41" s="41"/>
      <c r="M41" s="47"/>
    </row>
    <row r="42" spans="1:13" ht="15">
      <c r="A42" s="65">
        <v>31</v>
      </c>
      <c r="B42" s="54" t="s">
        <v>37</v>
      </c>
      <c r="C42" s="63"/>
      <c r="D42" s="64"/>
      <c r="E42" s="65">
        <v>693031</v>
      </c>
      <c r="F42" s="53"/>
      <c r="G42" s="65">
        <v>453</v>
      </c>
      <c r="H42" s="51"/>
      <c r="I42" s="67"/>
      <c r="J42" s="51"/>
      <c r="K42" s="66">
        <f>+G42*B55</f>
        <v>36240</v>
      </c>
      <c r="L42" s="51"/>
      <c r="M42" s="52"/>
    </row>
    <row r="43" spans="1:13" ht="15">
      <c r="A43" s="74">
        <v>32</v>
      </c>
      <c r="B43" s="70" t="s">
        <v>31</v>
      </c>
      <c r="C43" s="71"/>
      <c r="D43" s="72"/>
      <c r="E43" s="69"/>
      <c r="F43" s="73"/>
      <c r="G43" s="69">
        <v>200</v>
      </c>
      <c r="H43" s="75"/>
      <c r="I43" s="79"/>
      <c r="J43" s="75"/>
      <c r="K43" s="77">
        <f>+G43*B55</f>
        <v>16000</v>
      </c>
      <c r="L43" s="75"/>
      <c r="M43" s="69"/>
    </row>
    <row r="44" spans="1:13" ht="15">
      <c r="A44" s="74">
        <v>33</v>
      </c>
      <c r="B44" s="70" t="s">
        <v>39</v>
      </c>
      <c r="C44" s="71"/>
      <c r="D44" s="72"/>
      <c r="E44" s="69"/>
      <c r="F44" s="73"/>
      <c r="G44" s="69">
        <v>100</v>
      </c>
      <c r="H44" s="75"/>
      <c r="I44" s="79"/>
      <c r="J44" s="75"/>
      <c r="K44" s="77">
        <f>+G44*B55</f>
        <v>8000</v>
      </c>
      <c r="L44" s="75"/>
      <c r="M44" s="69"/>
    </row>
    <row r="45" spans="1:13" ht="15">
      <c r="A45" s="65">
        <v>34</v>
      </c>
      <c r="B45" s="54" t="s">
        <v>51</v>
      </c>
      <c r="C45" s="63"/>
      <c r="D45" s="64"/>
      <c r="E45" s="34"/>
      <c r="F45" s="38"/>
      <c r="G45" s="34">
        <v>80</v>
      </c>
      <c r="H45" s="39"/>
      <c r="I45" s="67"/>
      <c r="J45" s="39"/>
      <c r="K45" s="66">
        <f>+G45*B55</f>
        <v>6400</v>
      </c>
      <c r="L45" s="39"/>
      <c r="M45" s="34"/>
    </row>
    <row r="46" spans="1:13" ht="15">
      <c r="A46" s="65">
        <v>35</v>
      </c>
      <c r="B46" s="54" t="s">
        <v>64</v>
      </c>
      <c r="C46" s="63"/>
      <c r="D46" s="64"/>
      <c r="E46" s="34"/>
      <c r="F46" s="38"/>
      <c r="G46" s="34">
        <v>60</v>
      </c>
      <c r="H46" s="39"/>
      <c r="I46" s="67"/>
      <c r="J46" s="39"/>
      <c r="K46" s="66">
        <f>+G46*5.5*B56</f>
        <v>8800</v>
      </c>
      <c r="L46" s="39"/>
      <c r="M46" s="34"/>
    </row>
    <row r="47" spans="1:13" ht="15">
      <c r="A47" s="74">
        <v>36</v>
      </c>
      <c r="B47" s="70" t="s">
        <v>67</v>
      </c>
      <c r="C47" s="71"/>
      <c r="D47" s="72"/>
      <c r="E47" s="69">
        <v>895142</v>
      </c>
      <c r="F47" s="73"/>
      <c r="G47" s="69">
        <v>120</v>
      </c>
      <c r="H47" s="75"/>
      <c r="I47" s="79"/>
      <c r="J47" s="75"/>
      <c r="K47" s="77">
        <f>+G47*B55+2000</f>
        <v>11600</v>
      </c>
      <c r="L47" s="75"/>
      <c r="M47" s="69" t="s">
        <v>68</v>
      </c>
    </row>
    <row r="48" spans="1:13" ht="15">
      <c r="A48" s="65">
        <v>37</v>
      </c>
      <c r="B48" s="54" t="s">
        <v>69</v>
      </c>
      <c r="C48" s="63"/>
      <c r="D48" s="64"/>
      <c r="E48" s="34">
        <v>693171</v>
      </c>
      <c r="F48" s="38"/>
      <c r="G48" s="34">
        <v>200</v>
      </c>
      <c r="H48" s="39"/>
      <c r="I48" s="67"/>
      <c r="J48" s="39"/>
      <c r="K48" s="66">
        <f>+G48*B55</f>
        <v>16000</v>
      </c>
      <c r="L48" s="39"/>
      <c r="M48" s="34" t="s">
        <v>70</v>
      </c>
    </row>
    <row r="49" spans="1:13" ht="15">
      <c r="A49" s="65"/>
      <c r="B49" s="54"/>
      <c r="C49" s="63"/>
      <c r="D49" s="64"/>
      <c r="E49" s="34"/>
      <c r="F49" s="38"/>
      <c r="G49" s="34"/>
      <c r="H49" s="39"/>
      <c r="I49" s="67"/>
      <c r="J49" s="39"/>
      <c r="K49" s="66"/>
      <c r="L49" s="39"/>
      <c r="M49" s="34"/>
    </row>
    <row r="50" spans="1:13" ht="15">
      <c r="A50" s="2"/>
      <c r="B50" s="8" t="s">
        <v>15</v>
      </c>
      <c r="C50" s="9"/>
      <c r="D50" s="10"/>
      <c r="E50" s="2"/>
      <c r="F50" s="2"/>
      <c r="G50" s="2"/>
      <c r="H50" s="19"/>
      <c r="I50" s="19"/>
      <c r="J50" s="46"/>
      <c r="K50" s="88">
        <f>+K44+K43+K36+K35+K34+K27+K25+K20+K12+K47</f>
        <v>186560</v>
      </c>
      <c r="L50" s="20"/>
      <c r="M50" s="2"/>
    </row>
    <row r="51" spans="2:13" ht="15">
      <c r="B51" s="31"/>
      <c r="C51" s="31"/>
      <c r="D51" s="31"/>
      <c r="E51" s="31"/>
      <c r="F51" s="31"/>
      <c r="G51" s="31"/>
      <c r="H51" s="32"/>
      <c r="I51" s="32"/>
      <c r="J51" s="32"/>
      <c r="K51" s="85"/>
      <c r="L51" s="33"/>
      <c r="M51" s="31"/>
    </row>
    <row r="52" spans="2:13" ht="15">
      <c r="B52" s="31" t="s">
        <v>23</v>
      </c>
      <c r="C52" s="31"/>
      <c r="D52" s="31"/>
      <c r="E52" s="31"/>
      <c r="F52" s="31"/>
      <c r="G52" s="31"/>
      <c r="H52" s="32"/>
      <c r="I52" s="32"/>
      <c r="J52" s="32"/>
      <c r="K52" s="32"/>
      <c r="L52" s="33"/>
      <c r="M52" s="31"/>
    </row>
    <row r="53" spans="2:13" ht="15">
      <c r="B53" s="40"/>
      <c r="C53" s="31" t="s">
        <v>29</v>
      </c>
      <c r="D53" s="31"/>
      <c r="E53" s="31"/>
      <c r="F53" s="31"/>
      <c r="G53" s="31"/>
      <c r="H53" s="32"/>
      <c r="I53" s="32"/>
      <c r="J53" s="32"/>
      <c r="K53" s="32"/>
      <c r="L53" s="33"/>
      <c r="M53" s="31"/>
    </row>
    <row r="54" spans="2:13" ht="15">
      <c r="B54" s="57"/>
      <c r="C54" s="31" t="s">
        <v>30</v>
      </c>
      <c r="D54" s="31"/>
      <c r="E54" s="31"/>
      <c r="F54" s="31"/>
      <c r="G54" s="31"/>
      <c r="H54" s="32"/>
      <c r="I54" s="32"/>
      <c r="J54" s="32"/>
      <c r="K54" s="32"/>
      <c r="L54" s="33"/>
      <c r="M54" s="31"/>
    </row>
    <row r="55" spans="2:13" ht="15">
      <c r="B55" s="31">
        <v>80</v>
      </c>
      <c r="C55" s="31" t="s">
        <v>41</v>
      </c>
      <c r="D55" s="31"/>
      <c r="E55" s="31"/>
      <c r="F55" s="31"/>
      <c r="G55" s="31"/>
      <c r="H55" s="32"/>
      <c r="I55" s="32"/>
      <c r="J55" s="32"/>
      <c r="K55" s="32"/>
      <c r="L55" s="33"/>
      <c r="M55" s="31"/>
    </row>
    <row r="56" spans="2:7" ht="15">
      <c r="B56" s="86">
        <f>+B55/3</f>
        <v>26.666666666666668</v>
      </c>
      <c r="C56" s="31" t="s">
        <v>57</v>
      </c>
      <c r="G56" s="1"/>
    </row>
    <row r="57" spans="2:3" ht="15">
      <c r="B57" s="21"/>
      <c r="C57" s="31"/>
    </row>
    <row r="58" ht="15">
      <c r="B58" s="21"/>
    </row>
    <row r="59" ht="15">
      <c r="B59" s="21" t="s">
        <v>61</v>
      </c>
    </row>
    <row r="60" ht="15">
      <c r="B60" t="s">
        <v>62</v>
      </c>
    </row>
    <row r="61" ht="15">
      <c r="A61" t="s">
        <v>73</v>
      </c>
    </row>
    <row r="62" ht="15">
      <c r="A62" t="s">
        <v>60</v>
      </c>
    </row>
    <row r="63" ht="15">
      <c r="B63" t="s">
        <v>74</v>
      </c>
    </row>
    <row r="64" ht="15">
      <c r="B64" t="s">
        <v>75</v>
      </c>
    </row>
    <row r="65" ht="15">
      <c r="B65" t="s">
        <v>66</v>
      </c>
    </row>
    <row r="66" ht="15">
      <c r="B66" t="s">
        <v>63</v>
      </c>
    </row>
    <row r="67" ht="15">
      <c r="B67" t="s">
        <v>71</v>
      </c>
    </row>
    <row r="68" ht="15">
      <c r="B68" t="s">
        <v>65</v>
      </c>
    </row>
    <row r="69" ht="15">
      <c r="B69" t="s">
        <v>77</v>
      </c>
    </row>
    <row r="71" spans="2:7" ht="15">
      <c r="B71" s="21" t="s">
        <v>78</v>
      </c>
      <c r="C71" s="21"/>
      <c r="D71" s="21"/>
      <c r="E71" s="21"/>
      <c r="F71" s="21"/>
      <c r="G71" s="21"/>
    </row>
    <row r="73" ht="15">
      <c r="B73" s="30" t="s">
        <v>48</v>
      </c>
    </row>
    <row r="74" ht="15">
      <c r="B74" s="30" t="s">
        <v>49</v>
      </c>
    </row>
    <row r="76" ht="15">
      <c r="B76" s="68">
        <v>42194</v>
      </c>
    </row>
    <row r="78" ht="15">
      <c r="B78" s="30"/>
    </row>
    <row r="79" ht="15">
      <c r="B79" s="30"/>
    </row>
    <row r="81" ht="15">
      <c r="B81" s="22"/>
    </row>
    <row r="86" ht="15">
      <c r="H86" s="18"/>
    </row>
    <row r="87" ht="15">
      <c r="H87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Unetic</dc:creator>
  <cp:keywords/>
  <dc:description/>
  <cp:lastModifiedBy>Marjana  Krhin</cp:lastModifiedBy>
  <cp:lastPrinted>2015-03-18T09:33:33Z</cp:lastPrinted>
  <dcterms:created xsi:type="dcterms:W3CDTF">2010-02-12T07:14:44Z</dcterms:created>
  <dcterms:modified xsi:type="dcterms:W3CDTF">2015-07-16T05:11:17Z</dcterms:modified>
  <cp:category/>
  <cp:version/>
  <cp:contentType/>
  <cp:contentStatus/>
</cp:coreProperties>
</file>