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<sst xmlns="http://schemas.openxmlformats.org/spreadsheetml/2006/main" count="54" uniqueCount="47">
  <si>
    <t>IZRAČUN EKONOMSKE CENE PROGRAMOV V VRTCIH OBČINE HOČE-SLIVNICA</t>
  </si>
  <si>
    <t>(v EUR)</t>
  </si>
  <si>
    <t>Sedaj veljavna EC programov v vrtcih (od 1. 9. 2014)</t>
  </si>
  <si>
    <t>1. star. obdob. (jasli)</t>
  </si>
  <si>
    <t>2. star. obdob.</t>
  </si>
  <si>
    <t>A.</t>
  </si>
  <si>
    <t>Štev. otrok vpisanih v programe vrtcev (upoštevan povišan normativ)</t>
  </si>
  <si>
    <t>V izračun je zajeto obdobje od OKTOBRA 14 do SEPTEMBRA 15</t>
  </si>
  <si>
    <t>B.</t>
  </si>
  <si>
    <t>Vzgojiteljice in pom. vzgojiteljic</t>
  </si>
  <si>
    <t>1.</t>
  </si>
  <si>
    <t>bruto plače</t>
  </si>
  <si>
    <t>2.</t>
  </si>
  <si>
    <t>prispevki in davki na bruto plače</t>
  </si>
  <si>
    <t>3.</t>
  </si>
  <si>
    <t>regres, jubilejne nagrade, solidarnostne pomoči, odpravnine</t>
  </si>
  <si>
    <t>4.</t>
  </si>
  <si>
    <t>prehrana in prevoz</t>
  </si>
  <si>
    <t>5.</t>
  </si>
  <si>
    <t>dodatno pok. zavarovanje</t>
  </si>
  <si>
    <t>6.</t>
  </si>
  <si>
    <t>korekcija plač za 2%</t>
  </si>
  <si>
    <t>7.</t>
  </si>
  <si>
    <t>skupaj 1+2+3+4+5+6</t>
  </si>
  <si>
    <t>C.</t>
  </si>
  <si>
    <t>Tehnični kader</t>
  </si>
  <si>
    <t>8.</t>
  </si>
  <si>
    <t>9.</t>
  </si>
  <si>
    <t>10.</t>
  </si>
  <si>
    <t>11.</t>
  </si>
  <si>
    <t>12.</t>
  </si>
  <si>
    <t>13.</t>
  </si>
  <si>
    <t>14.</t>
  </si>
  <si>
    <t>skupaj 8+9+10+11+12+13</t>
  </si>
  <si>
    <t>D.</t>
  </si>
  <si>
    <t>Materialni stroški</t>
  </si>
  <si>
    <t>E.</t>
  </si>
  <si>
    <t>Prehrana otrok</t>
  </si>
  <si>
    <t>F.</t>
  </si>
  <si>
    <t>Izračun cene</t>
  </si>
  <si>
    <t>skupaj plače vzg. in pom. : štev. otrok (najvišji normativ) : 12 mes</t>
  </si>
  <si>
    <t>plače teh. kader : skupno štev. otrok : 12 mesecev</t>
  </si>
  <si>
    <t>mater. stroški : štev otrok : 12 mesecev</t>
  </si>
  <si>
    <t>prehrana : štev. otrok : 12 mesecev</t>
  </si>
  <si>
    <t>Ekonomska cena za otroka na mesec</t>
  </si>
  <si>
    <t>Pripravila:</t>
  </si>
  <si>
    <t>Karmen Purg, univ. dipl. prav.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</si>
</sst>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i/>
      <sz val="10"/>
      <color theme="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43" fillId="33" borderId="10" xfId="0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5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11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5" fillId="35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45" fillId="33" borderId="11" xfId="0" applyFont="1" applyFill="1" applyBorder="1" applyAlignment="1">
      <alignment/>
    </xf>
    <xf numFmtId="4" fontId="45" fillId="33" borderId="14" xfId="0" applyNumberFormat="1" applyFont="1" applyFill="1" applyBorder="1" applyAlignment="1">
      <alignment/>
    </xf>
    <xf numFmtId="4" fontId="45" fillId="33" borderId="15" xfId="0" applyNumberFormat="1" applyFont="1" applyFill="1" applyBorder="1" applyAlignment="1">
      <alignment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RU&#381;BENE%20DEJAVNOSTI\&#352;OLSTVO%20in%20VRTCI\Izra&#269;un%20ekonomske%20cene%20in%20pora&#269;uni\EKONOMSKA%20CENA\EKONOMSKA%20CENA%202015\Izra&#269;un%20ekonomske%20cene%20201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atki Hoče in Rogoza"/>
      <sheetName val="Izračun EC Hoče in Rogoza"/>
      <sheetName val="Podatki Slivnica"/>
      <sheetName val="Izračun EC Slivnica"/>
      <sheetName val="Izračun EC SKUPNA"/>
    </sheetNames>
    <sheetDataSet>
      <sheetData sheetId="1">
        <row r="10">
          <cell r="C10">
            <v>80</v>
          </cell>
          <cell r="D10">
            <v>201</v>
          </cell>
        </row>
        <row r="14">
          <cell r="C14">
            <v>215546.36</v>
          </cell>
          <cell r="D14">
            <v>298500.56</v>
          </cell>
        </row>
        <row r="15">
          <cell r="C15">
            <v>34703</v>
          </cell>
          <cell r="D15">
            <v>48058.630000000005</v>
          </cell>
        </row>
        <row r="16">
          <cell r="C16">
            <v>8470.86</v>
          </cell>
          <cell r="D16">
            <v>13596.470000000001</v>
          </cell>
        </row>
        <row r="17">
          <cell r="C17">
            <v>23944.57</v>
          </cell>
          <cell r="D17">
            <v>25151.269999999997</v>
          </cell>
        </row>
        <row r="18">
          <cell r="C18">
            <v>776.2900000000001</v>
          </cell>
          <cell r="D18">
            <v>1076.8</v>
          </cell>
        </row>
        <row r="19">
          <cell r="C19">
            <v>4310.9272</v>
          </cell>
          <cell r="D19">
            <v>5970.0112</v>
          </cell>
        </row>
        <row r="23">
          <cell r="C23">
            <v>64844.73750799999</v>
          </cell>
          <cell r="D23">
            <v>120673.79249199998</v>
          </cell>
        </row>
        <row r="24">
          <cell r="C24">
            <v>10445.068088</v>
          </cell>
          <cell r="D24">
            <v>19441.091912</v>
          </cell>
        </row>
        <row r="25">
          <cell r="C25">
            <v>9057.87</v>
          </cell>
          <cell r="D25">
            <v>8117.03</v>
          </cell>
        </row>
        <row r="26">
          <cell r="C26">
            <v>6180.401559</v>
          </cell>
          <cell r="D26">
            <v>14598.938440999998</v>
          </cell>
        </row>
        <row r="27">
          <cell r="C27">
            <v>297.0625140000001</v>
          </cell>
          <cell r="D27">
            <v>519.057486</v>
          </cell>
        </row>
        <row r="28">
          <cell r="C28">
            <v>1296.8947501599998</v>
          </cell>
          <cell r="D28">
            <v>2413.4758498399997</v>
          </cell>
        </row>
        <row r="31">
          <cell r="C31">
            <v>54490.19066400001</v>
          </cell>
          <cell r="D31">
            <v>136904.929336</v>
          </cell>
        </row>
        <row r="32">
          <cell r="C32">
            <v>23682.63</v>
          </cell>
          <cell r="D32">
            <v>90625</v>
          </cell>
        </row>
      </sheetData>
      <sheetData sheetId="3">
        <row r="10">
          <cell r="C10">
            <v>26</v>
          </cell>
          <cell r="D10">
            <v>105</v>
          </cell>
        </row>
        <row r="14">
          <cell r="C14">
            <v>67820.67</v>
          </cell>
          <cell r="D14">
            <v>179490.7</v>
          </cell>
        </row>
        <row r="15">
          <cell r="C15">
            <v>10930.630000000001</v>
          </cell>
          <cell r="D15">
            <v>28958.850000000002</v>
          </cell>
        </row>
        <row r="16">
          <cell r="C16">
            <v>3307.29</v>
          </cell>
          <cell r="D16">
            <v>13677.810000000001</v>
          </cell>
        </row>
        <row r="17">
          <cell r="C17">
            <v>6573.41</v>
          </cell>
          <cell r="D17">
            <v>14373.04</v>
          </cell>
        </row>
        <row r="18">
          <cell r="C18">
            <v>247.05</v>
          </cell>
          <cell r="D18">
            <v>752.71</v>
          </cell>
        </row>
        <row r="19">
          <cell r="C19">
            <v>1356.4134</v>
          </cell>
          <cell r="D19">
            <v>3589.8140000000003</v>
          </cell>
        </row>
        <row r="23">
          <cell r="C23">
            <v>15769.58</v>
          </cell>
          <cell r="D23">
            <v>55940.75</v>
          </cell>
        </row>
        <row r="24">
          <cell r="C24">
            <v>2578.45</v>
          </cell>
          <cell r="D24">
            <v>9101.449999999999</v>
          </cell>
        </row>
        <row r="25">
          <cell r="C25">
            <v>1953.54</v>
          </cell>
          <cell r="D25">
            <v>7322.330000000001</v>
          </cell>
        </row>
        <row r="26">
          <cell r="C26">
            <v>1611.9899999999998</v>
          </cell>
          <cell r="D26">
            <v>6387.209999999999</v>
          </cell>
        </row>
        <row r="27">
          <cell r="C27">
            <v>75.85999999999999</v>
          </cell>
          <cell r="D27">
            <v>267.06</v>
          </cell>
        </row>
        <row r="28">
          <cell r="C28">
            <v>315.3916</v>
          </cell>
          <cell r="D28">
            <v>1118.815</v>
          </cell>
        </row>
        <row r="31">
          <cell r="C31">
            <v>17939.662415</v>
          </cell>
          <cell r="D31">
            <v>62951.167585</v>
          </cell>
        </row>
        <row r="32">
          <cell r="C32">
            <v>7303.58</v>
          </cell>
          <cell r="D32">
            <v>34101.009999999995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7"/>
  <sheetViews>
    <sheetView tabSelected="1" zoomScalePageLayoutView="0" workbookViewId="0" topLeftCell="A1">
      <selection activeCell="A1" sqref="A1:D16384"/>
    </sheetView>
  </sheetViews>
  <sheetFormatPr defaultColWidth="9.140625" defaultRowHeight="15"/>
  <cols>
    <col min="1" max="1" width="4.28125" style="0" customWidth="1"/>
    <col min="2" max="2" width="56.421875" style="0" customWidth="1"/>
    <col min="3" max="3" width="16.28125" style="0" customWidth="1"/>
    <col min="4" max="4" width="14.7109375" style="0" customWidth="1"/>
    <col min="5" max="5" width="0" style="0" hidden="1" customWidth="1"/>
    <col min="6" max="6" width="10.7109375" style="0" customWidth="1"/>
    <col min="7" max="7" width="9.57421875" style="4" customWidth="1"/>
    <col min="8" max="8" width="10.28125" style="4" customWidth="1"/>
    <col min="9" max="12" width="9.140625" style="4" customWidth="1"/>
    <col min="14" max="14" width="10.140625" style="4" bestFit="1" customWidth="1"/>
  </cols>
  <sheetData>
    <row r="3" spans="1:5" ht="15">
      <c r="A3" s="1" t="s">
        <v>0</v>
      </c>
      <c r="B3" s="1"/>
      <c r="C3" s="1"/>
      <c r="D3" s="2"/>
      <c r="E3" s="3"/>
    </row>
    <row r="4" spans="1:5" ht="15">
      <c r="A4" s="2"/>
      <c r="B4" s="2"/>
      <c r="C4" s="2"/>
      <c r="D4" s="2"/>
      <c r="E4" s="3"/>
    </row>
    <row r="5" spans="1:4" ht="15">
      <c r="A5" s="5"/>
      <c r="B5" s="5"/>
      <c r="C5" s="5" t="s">
        <v>1</v>
      </c>
      <c r="D5" s="5" t="s">
        <v>1</v>
      </c>
    </row>
    <row r="6" spans="1:4" ht="15">
      <c r="A6" s="6"/>
      <c r="B6" s="6" t="s">
        <v>2</v>
      </c>
      <c r="C6" s="7">
        <v>393.7</v>
      </c>
      <c r="D6" s="7">
        <v>297.37</v>
      </c>
    </row>
    <row r="7" spans="1:4" ht="15">
      <c r="A7" s="8"/>
      <c r="B7" s="8"/>
      <c r="C7" s="9"/>
      <c r="D7" s="9"/>
    </row>
    <row r="8" spans="1:14" ht="15">
      <c r="A8" s="8"/>
      <c r="B8" s="8"/>
      <c r="C8" s="5"/>
      <c r="D8" s="8"/>
      <c r="E8" s="10"/>
      <c r="G8"/>
      <c r="H8"/>
      <c r="I8"/>
      <c r="J8"/>
      <c r="K8"/>
      <c r="L8"/>
      <c r="N8"/>
    </row>
    <row r="9" spans="1:14" ht="15">
      <c r="A9" s="8"/>
      <c r="B9" s="8"/>
      <c r="C9" s="11" t="s">
        <v>3</v>
      </c>
      <c r="D9" s="11" t="s">
        <v>4</v>
      </c>
      <c r="E9" s="10"/>
      <c r="G9"/>
      <c r="H9"/>
      <c r="I9"/>
      <c r="J9"/>
      <c r="K9"/>
      <c r="L9"/>
      <c r="N9"/>
    </row>
    <row r="10" spans="1:14" ht="15">
      <c r="A10" s="12" t="s">
        <v>5</v>
      </c>
      <c r="B10" s="12" t="s">
        <v>6</v>
      </c>
      <c r="C10" s="8">
        <f>'[1]Izračun EC Hoče in Rogoza'!C10+'[1]Izračun EC Slivnica'!C10</f>
        <v>106</v>
      </c>
      <c r="D10" s="13">
        <f>'[1]Izračun EC Hoče in Rogoza'!D10+'[1]Izračun EC Slivnica'!D10</f>
        <v>306</v>
      </c>
      <c r="E10" s="10"/>
      <c r="G10"/>
      <c r="H10"/>
      <c r="I10"/>
      <c r="J10"/>
      <c r="K10"/>
      <c r="L10"/>
      <c r="N10"/>
    </row>
    <row r="11" spans="1:14" ht="15">
      <c r="A11" s="14"/>
      <c r="B11" s="8"/>
      <c r="C11" s="15"/>
      <c r="D11" s="15"/>
      <c r="E11" s="10"/>
      <c r="G11"/>
      <c r="H11"/>
      <c r="I11"/>
      <c r="J11"/>
      <c r="K11"/>
      <c r="L11"/>
      <c r="N11"/>
    </row>
    <row r="12" spans="1:14" ht="15">
      <c r="A12" s="8"/>
      <c r="B12" s="16" t="s">
        <v>7</v>
      </c>
      <c r="C12" s="8"/>
      <c r="D12" s="8"/>
      <c r="E12" s="10"/>
      <c r="G12"/>
      <c r="H12"/>
      <c r="I12"/>
      <c r="J12"/>
      <c r="K12"/>
      <c r="L12"/>
      <c r="N12"/>
    </row>
    <row r="13" spans="1:14" ht="15">
      <c r="A13" s="17" t="s">
        <v>8</v>
      </c>
      <c r="B13" s="17" t="s">
        <v>9</v>
      </c>
      <c r="C13" s="8"/>
      <c r="D13" s="8"/>
      <c r="E13" s="10"/>
      <c r="G13"/>
      <c r="H13"/>
      <c r="I13"/>
      <c r="J13"/>
      <c r="K13"/>
      <c r="L13"/>
      <c r="N13"/>
    </row>
    <row r="14" spans="1:14" ht="15">
      <c r="A14" s="8" t="s">
        <v>10</v>
      </c>
      <c r="B14" s="8" t="s">
        <v>11</v>
      </c>
      <c r="C14" s="15">
        <f>'[1]Izračun EC Hoče in Rogoza'!C14+'[1]Izračun EC Slivnica'!C14</f>
        <v>283367.02999999997</v>
      </c>
      <c r="D14" s="15">
        <f>'[1]Izračun EC Hoče in Rogoza'!D14+'[1]Izračun EC Slivnica'!D14</f>
        <v>477991.26</v>
      </c>
      <c r="E14" s="10"/>
      <c r="F14" s="4"/>
      <c r="G14"/>
      <c r="H14"/>
      <c r="I14"/>
      <c r="J14"/>
      <c r="K14"/>
      <c r="L14"/>
      <c r="N14"/>
    </row>
    <row r="15" spans="1:14" ht="15">
      <c r="A15" s="8" t="s">
        <v>12</v>
      </c>
      <c r="B15" s="8" t="s">
        <v>13</v>
      </c>
      <c r="C15" s="15">
        <f>'[1]Izračun EC Hoče in Rogoza'!C15+'[1]Izračun EC Slivnica'!C15</f>
        <v>45633.630000000005</v>
      </c>
      <c r="D15" s="15">
        <f>'[1]Izračun EC Hoče in Rogoza'!D15+'[1]Izračun EC Slivnica'!D15</f>
        <v>77017.48000000001</v>
      </c>
      <c r="E15" s="10"/>
      <c r="F15" s="4"/>
      <c r="G15"/>
      <c r="H15"/>
      <c r="I15"/>
      <c r="J15"/>
      <c r="K15"/>
      <c r="L15"/>
      <c r="N15"/>
    </row>
    <row r="16" spans="1:14" ht="15">
      <c r="A16" s="8" t="s">
        <v>14</v>
      </c>
      <c r="B16" s="18" t="s">
        <v>15</v>
      </c>
      <c r="C16" s="19">
        <f>'[1]Izračun EC Hoče in Rogoza'!C16+'[1]Izračun EC Slivnica'!C16</f>
        <v>11778.150000000001</v>
      </c>
      <c r="D16" s="19">
        <f>'[1]Izračun EC Hoče in Rogoza'!D16+'[1]Izračun EC Slivnica'!D16</f>
        <v>27274.280000000002</v>
      </c>
      <c r="E16" s="10"/>
      <c r="F16" s="4"/>
      <c r="G16"/>
      <c r="H16"/>
      <c r="I16"/>
      <c r="J16"/>
      <c r="K16"/>
      <c r="L16"/>
      <c r="N16"/>
    </row>
    <row r="17" spans="1:6" ht="15">
      <c r="A17" s="8" t="s">
        <v>16</v>
      </c>
      <c r="B17" s="8" t="s">
        <v>17</v>
      </c>
      <c r="C17" s="15">
        <f>'[1]Izračun EC Hoče in Rogoza'!C17+'[1]Izračun EC Slivnica'!C17</f>
        <v>30517.98</v>
      </c>
      <c r="D17" s="20">
        <f>'[1]Izračun EC Hoče in Rogoza'!D17+'[1]Izračun EC Slivnica'!D17</f>
        <v>39524.31</v>
      </c>
      <c r="E17" s="10"/>
      <c r="F17" s="4"/>
    </row>
    <row r="18" spans="1:6" ht="15">
      <c r="A18" s="8" t="s">
        <v>18</v>
      </c>
      <c r="B18" s="8" t="s">
        <v>19</v>
      </c>
      <c r="C18" s="15">
        <f>'[1]Izračun EC Hoče in Rogoza'!C18+'[1]Izračun EC Slivnica'!C18</f>
        <v>1023.3400000000001</v>
      </c>
      <c r="D18" s="15">
        <f>'[1]Izračun EC Hoče in Rogoza'!D18+'[1]Izračun EC Slivnica'!D18</f>
        <v>1829.51</v>
      </c>
      <c r="E18" s="10"/>
      <c r="F18" s="4"/>
    </row>
    <row r="19" spans="1:6" ht="15">
      <c r="A19" s="8" t="s">
        <v>20</v>
      </c>
      <c r="B19" s="8" t="s">
        <v>21</v>
      </c>
      <c r="C19" s="15">
        <f>'[1]Izračun EC Hoče in Rogoza'!C19+'[1]Izračun EC Slivnica'!C19</f>
        <v>5667.3405999999995</v>
      </c>
      <c r="D19" s="15">
        <f>'[1]Izračun EC Hoče in Rogoza'!D19+'[1]Izračun EC Slivnica'!D19</f>
        <v>9559.8252</v>
      </c>
      <c r="E19" s="10"/>
      <c r="F19" s="4"/>
    </row>
    <row r="20" spans="1:6" ht="15">
      <c r="A20" s="14" t="s">
        <v>22</v>
      </c>
      <c r="B20" s="14" t="s">
        <v>23</v>
      </c>
      <c r="C20" s="21">
        <f>SUM(C14:C19)</f>
        <v>377987.4706</v>
      </c>
      <c r="D20" s="21">
        <f>SUM(D14:D19)</f>
        <v>633196.6652</v>
      </c>
      <c r="E20" s="10"/>
      <c r="F20" s="22"/>
    </row>
    <row r="21" spans="1:5" ht="15">
      <c r="A21" s="8"/>
      <c r="B21" s="8"/>
      <c r="C21" s="13"/>
      <c r="D21" s="8"/>
      <c r="E21" s="10"/>
    </row>
    <row r="22" spans="1:5" ht="15">
      <c r="A22" s="17" t="s">
        <v>24</v>
      </c>
      <c r="B22" s="17" t="s">
        <v>25</v>
      </c>
      <c r="C22" s="13"/>
      <c r="D22" s="8"/>
      <c r="E22" s="10"/>
    </row>
    <row r="23" spans="1:14" ht="15">
      <c r="A23" s="8" t="s">
        <v>26</v>
      </c>
      <c r="B23" s="8" t="s">
        <v>11</v>
      </c>
      <c r="C23" s="15">
        <f>'[1]Izračun EC Hoče in Rogoza'!C23+'[1]Izračun EC Slivnica'!C23</f>
        <v>80614.317508</v>
      </c>
      <c r="D23" s="15">
        <f>'[1]Izračun EC Hoče in Rogoza'!D23+'[1]Izračun EC Slivnica'!D23</f>
        <v>176614.54249199998</v>
      </c>
      <c r="E23" s="10"/>
      <c r="G23"/>
      <c r="H23"/>
      <c r="I23"/>
      <c r="J23"/>
      <c r="K23"/>
      <c r="L23"/>
      <c r="N23"/>
    </row>
    <row r="24" spans="1:14" ht="15">
      <c r="A24" s="8" t="s">
        <v>27</v>
      </c>
      <c r="B24" s="8" t="s">
        <v>13</v>
      </c>
      <c r="C24" s="15">
        <f>'[1]Izračun EC Hoče in Rogoza'!C24+'[1]Izračun EC Slivnica'!C24</f>
        <v>13023.518088</v>
      </c>
      <c r="D24" s="15">
        <f>'[1]Izračun EC Hoče in Rogoza'!D24+'[1]Izračun EC Slivnica'!D24</f>
        <v>28542.541912</v>
      </c>
      <c r="E24" s="10"/>
      <c r="G24"/>
      <c r="H24"/>
      <c r="I24"/>
      <c r="J24"/>
      <c r="K24"/>
      <c r="L24"/>
      <c r="N24"/>
    </row>
    <row r="25" spans="1:14" ht="15">
      <c r="A25" s="8" t="s">
        <v>28</v>
      </c>
      <c r="B25" s="18" t="s">
        <v>15</v>
      </c>
      <c r="C25" s="23">
        <f>'[1]Izračun EC Hoče in Rogoza'!C25+'[1]Izračun EC Slivnica'!C25</f>
        <v>11011.41</v>
      </c>
      <c r="D25" s="23">
        <f>'[1]Izračun EC Hoče in Rogoza'!D25+'[1]Izračun EC Slivnica'!D25</f>
        <v>15439.36</v>
      </c>
      <c r="E25" s="10"/>
      <c r="G25"/>
      <c r="H25"/>
      <c r="I25"/>
      <c r="J25"/>
      <c r="K25"/>
      <c r="L25"/>
      <c r="N25"/>
    </row>
    <row r="26" spans="1:14" ht="15">
      <c r="A26" s="8" t="s">
        <v>29</v>
      </c>
      <c r="B26" s="8" t="s">
        <v>17</v>
      </c>
      <c r="C26" s="15">
        <f>'[1]Izračun EC Hoče in Rogoza'!C26+'[1]Izračun EC Slivnica'!C26</f>
        <v>7792.391559</v>
      </c>
      <c r="D26" s="15">
        <f>'[1]Izračun EC Hoče in Rogoza'!D26+'[1]Izračun EC Slivnica'!D26</f>
        <v>20986.148440999998</v>
      </c>
      <c r="E26" s="10"/>
      <c r="G26"/>
      <c r="H26"/>
      <c r="I26"/>
      <c r="J26"/>
      <c r="K26"/>
      <c r="L26"/>
      <c r="N26"/>
    </row>
    <row r="27" spans="1:14" ht="15">
      <c r="A27" s="8" t="s">
        <v>30</v>
      </c>
      <c r="B27" s="8" t="s">
        <v>19</v>
      </c>
      <c r="C27" s="15">
        <f>'[1]Izračun EC Hoče in Rogoza'!C27+'[1]Izračun EC Slivnica'!C27</f>
        <v>372.9225140000001</v>
      </c>
      <c r="D27" s="15">
        <f>'[1]Izračun EC Hoče in Rogoza'!D27+'[1]Izračun EC Slivnica'!D27</f>
        <v>786.1174860000001</v>
      </c>
      <c r="E27" s="10"/>
      <c r="G27"/>
      <c r="H27"/>
      <c r="J27"/>
      <c r="L27"/>
      <c r="N27"/>
    </row>
    <row r="28" spans="1:14" ht="15">
      <c r="A28" s="8" t="s">
        <v>31</v>
      </c>
      <c r="B28" s="8" t="s">
        <v>21</v>
      </c>
      <c r="C28" s="15">
        <f>'[1]Izračun EC Hoče in Rogoza'!C28+'[1]Izračun EC Slivnica'!C28</f>
        <v>1612.2863501599998</v>
      </c>
      <c r="D28" s="15">
        <f>'[1]Izračun EC Hoče in Rogoza'!D28+'[1]Izračun EC Slivnica'!D28</f>
        <v>3532.2908498399997</v>
      </c>
      <c r="E28" s="10"/>
      <c r="G28"/>
      <c r="H28"/>
      <c r="I28"/>
      <c r="K28"/>
      <c r="L28"/>
      <c r="N28"/>
    </row>
    <row r="29" spans="1:14" ht="15">
      <c r="A29" s="14" t="s">
        <v>32</v>
      </c>
      <c r="B29" s="14" t="s">
        <v>33</v>
      </c>
      <c r="C29" s="21">
        <f>SUM(C23:C28)</f>
        <v>114426.84601915999</v>
      </c>
      <c r="D29" s="21">
        <f>SUM(D23:D28)</f>
        <v>245901.00118083996</v>
      </c>
      <c r="E29" s="10"/>
      <c r="G29"/>
      <c r="H29"/>
      <c r="I29"/>
      <c r="J29"/>
      <c r="L29"/>
      <c r="N29"/>
    </row>
    <row r="30" spans="1:5" ht="15">
      <c r="A30" s="8"/>
      <c r="B30" s="14"/>
      <c r="C30" s="13"/>
      <c r="D30" s="8"/>
      <c r="E30" s="10"/>
    </row>
    <row r="31" spans="1:5" ht="15">
      <c r="A31" s="17" t="s">
        <v>34</v>
      </c>
      <c r="B31" s="17" t="s">
        <v>35</v>
      </c>
      <c r="C31" s="21">
        <f>'[1]Izračun EC Hoče in Rogoza'!C31+'[1]Izračun EC Slivnica'!C31</f>
        <v>72429.85307900001</v>
      </c>
      <c r="D31" s="21">
        <f>'[1]Izračun EC Hoče in Rogoza'!D31+'[1]Izračun EC Slivnica'!D31</f>
        <v>199856.096921</v>
      </c>
      <c r="E31" s="10"/>
    </row>
    <row r="32" spans="1:5" ht="15">
      <c r="A32" s="17" t="s">
        <v>36</v>
      </c>
      <c r="B32" s="17" t="s">
        <v>37</v>
      </c>
      <c r="C32" s="21">
        <f>'[1]Izračun EC Hoče in Rogoza'!C32+'[1]Izračun EC Slivnica'!C32</f>
        <v>30986.21</v>
      </c>
      <c r="D32" s="21">
        <f>'[1]Izračun EC Hoče in Rogoza'!D32+'[1]Izračun EC Slivnica'!D32</f>
        <v>124726.01</v>
      </c>
      <c r="E32" s="10"/>
    </row>
    <row r="33" spans="1:5" ht="15">
      <c r="A33" s="8"/>
      <c r="B33" s="8"/>
      <c r="C33" s="8"/>
      <c r="D33" s="8"/>
      <c r="E33" s="10"/>
    </row>
    <row r="34" spans="1:5" ht="15">
      <c r="A34" s="17" t="s">
        <v>38</v>
      </c>
      <c r="B34" s="17" t="s">
        <v>39</v>
      </c>
      <c r="C34" s="8"/>
      <c r="D34" s="8"/>
      <c r="E34" s="10"/>
    </row>
    <row r="35" spans="1:5" ht="15">
      <c r="A35" s="8"/>
      <c r="B35" s="8" t="s">
        <v>40</v>
      </c>
      <c r="C35" s="15">
        <f>C20/C10/12</f>
        <v>297.15996116352204</v>
      </c>
      <c r="D35" s="15">
        <f>D20/D10/12</f>
        <v>172.43917897603487</v>
      </c>
      <c r="E35" s="10"/>
    </row>
    <row r="36" spans="1:5" ht="15">
      <c r="A36" s="8"/>
      <c r="B36" s="8"/>
      <c r="C36" s="15"/>
      <c r="D36" s="15"/>
      <c r="E36" s="10"/>
    </row>
    <row r="37" spans="1:5" ht="15">
      <c r="A37" s="8"/>
      <c r="B37" s="8" t="s">
        <v>41</v>
      </c>
      <c r="C37" s="15">
        <f>C29/C10/12</f>
        <v>89.95821227921384</v>
      </c>
      <c r="D37" s="15">
        <f>D29/D10/12</f>
        <v>66.96650358955337</v>
      </c>
      <c r="E37" s="10"/>
    </row>
    <row r="38" spans="1:5" ht="15">
      <c r="A38" s="8"/>
      <c r="B38" s="8"/>
      <c r="C38" s="15"/>
      <c r="D38" s="15"/>
      <c r="E38" s="10"/>
    </row>
    <row r="39" spans="1:5" ht="15">
      <c r="A39" s="8"/>
      <c r="B39" s="24" t="s">
        <v>42</v>
      </c>
      <c r="C39" s="15">
        <f>C31/C10/12</f>
        <v>56.94170839544026</v>
      </c>
      <c r="D39" s="15">
        <f>D31/D10/12</f>
        <v>54.42704164515251</v>
      </c>
      <c r="E39" s="10"/>
    </row>
    <row r="40" spans="1:5" ht="15">
      <c r="A40" s="8"/>
      <c r="B40" s="8"/>
      <c r="C40" s="15"/>
      <c r="D40" s="15"/>
      <c r="E40" s="10"/>
    </row>
    <row r="41" spans="1:5" ht="15">
      <c r="A41" s="8"/>
      <c r="B41" s="24" t="s">
        <v>43</v>
      </c>
      <c r="C41" s="15">
        <f>C32/C10/12</f>
        <v>24.360227987421382</v>
      </c>
      <c r="D41" s="25">
        <f>D32/D10/12</f>
        <v>33.966778322440085</v>
      </c>
      <c r="E41" s="10"/>
    </row>
    <row r="42" spans="1:5" ht="15.75" thickBot="1">
      <c r="A42" s="8"/>
      <c r="B42" s="24"/>
      <c r="C42" s="26"/>
      <c r="D42" s="26"/>
      <c r="E42" s="27">
        <f>E32/56/6</f>
        <v>0</v>
      </c>
    </row>
    <row r="43" spans="1:5" ht="15.75" thickBot="1">
      <c r="A43" s="6"/>
      <c r="B43" s="28" t="s">
        <v>44</v>
      </c>
      <c r="C43" s="29">
        <f>SUM(C35:C42)</f>
        <v>468.4201098255975</v>
      </c>
      <c r="D43" s="30">
        <f>SUM(D35:D42)</f>
        <v>327.79950253318077</v>
      </c>
      <c r="E43" s="10"/>
    </row>
    <row r="46" spans="1:4" ht="15">
      <c r="A46" s="31" t="s">
        <v>45</v>
      </c>
      <c r="B46" s="31"/>
      <c r="C46" s="31"/>
      <c r="D46" s="31"/>
    </row>
    <row r="47" spans="1:4" ht="15">
      <c r="A47" s="31" t="s">
        <v>46</v>
      </c>
      <c r="B47" s="31"/>
      <c r="C47" s="31"/>
      <c r="D47" s="32"/>
    </row>
  </sheetData>
  <sheetProtection password="C63B" sheet="1"/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</dc:creator>
  <cp:keywords/>
  <dc:description/>
  <cp:lastModifiedBy>karmen</cp:lastModifiedBy>
  <cp:lastPrinted>2015-06-08T09:01:07Z</cp:lastPrinted>
  <dcterms:created xsi:type="dcterms:W3CDTF">2015-06-05T07:17:52Z</dcterms:created>
  <dcterms:modified xsi:type="dcterms:W3CDTF">2015-06-10T15:19:43Z</dcterms:modified>
  <cp:category/>
  <cp:version/>
  <cp:contentType/>
  <cp:contentStatus/>
</cp:coreProperties>
</file>