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8800" windowHeight="12615"/>
  </bookViews>
  <sheets>
    <sheet name="List1" sheetId="1" r:id="rId1"/>
  </sheets>
  <calcPr calcId="152511"/>
</workbook>
</file>

<file path=xl/calcChain.xml><?xml version="1.0" encoding="utf-8"?>
<calcChain xmlns="http://schemas.openxmlformats.org/spreadsheetml/2006/main">
  <c r="G8" i="1" l="1"/>
  <c r="F8" i="1"/>
  <c r="D8" i="1"/>
  <c r="F7" i="1" l="1"/>
  <c r="F15" i="1"/>
  <c r="F22" i="1"/>
  <c r="F29" i="1"/>
  <c r="D37" i="1"/>
  <c r="F37" i="1" s="1"/>
  <c r="G37" i="1" s="1"/>
  <c r="D64" i="1"/>
  <c r="F64" i="1" s="1"/>
  <c r="G64" i="1" s="1"/>
  <c r="D63" i="1"/>
  <c r="F63" i="1" s="1"/>
  <c r="G63" i="1" s="1"/>
  <c r="D53" i="1"/>
  <c r="F53" i="1" s="1"/>
  <c r="G53" i="1" s="1"/>
  <c r="D52" i="1"/>
  <c r="F52" i="1" s="1"/>
  <c r="G52" i="1" s="1"/>
  <c r="D42" i="1"/>
  <c r="F42" i="1" s="1"/>
  <c r="G42" i="1" s="1"/>
  <c r="D41" i="1"/>
  <c r="F41" i="1" s="1"/>
  <c r="G41" i="1" s="1"/>
  <c r="D62" i="1"/>
  <c r="F62" i="1" s="1"/>
  <c r="G62" i="1" s="1"/>
  <c r="D61" i="1"/>
  <c r="F61" i="1" s="1"/>
  <c r="G61" i="1" s="1"/>
  <c r="D60" i="1"/>
  <c r="F60" i="1" s="1"/>
  <c r="G60" i="1" s="1"/>
  <c r="D59" i="1"/>
  <c r="F59" i="1" s="1"/>
  <c r="G59" i="1" s="1"/>
  <c r="D58" i="1"/>
  <c r="F58" i="1" s="1"/>
  <c r="G58" i="1" s="1"/>
  <c r="D51" i="1"/>
  <c r="F51" i="1" s="1"/>
  <c r="G51" i="1" s="1"/>
  <c r="D50" i="1"/>
  <c r="F50" i="1" s="1"/>
  <c r="G50" i="1" s="1"/>
  <c r="D49" i="1"/>
  <c r="F49" i="1" s="1"/>
  <c r="G49" i="1" s="1"/>
  <c r="D48" i="1"/>
  <c r="F48" i="1" s="1"/>
  <c r="G48" i="1" s="1"/>
  <c r="D47" i="1"/>
  <c r="F47" i="1" s="1"/>
  <c r="G47" i="1" s="1"/>
  <c r="D36" i="1"/>
  <c r="D38" i="1"/>
  <c r="F38" i="1" s="1"/>
  <c r="D39" i="1"/>
  <c r="F39" i="1" s="1"/>
  <c r="G39" i="1" s="1"/>
  <c r="D40" i="1"/>
  <c r="F40" i="1" s="1"/>
  <c r="D35" i="1"/>
  <c r="F35" i="1" l="1"/>
  <c r="G35" i="1" s="1"/>
  <c r="G40" i="1"/>
  <c r="G38" i="1"/>
  <c r="F36" i="1"/>
  <c r="G36" i="1" s="1"/>
  <c r="G30" i="1"/>
  <c r="G23" i="1"/>
  <c r="G16" i="1"/>
  <c r="F27" i="1"/>
  <c r="G27" i="1" s="1"/>
  <c r="G29" i="1"/>
  <c r="F28" i="1"/>
  <c r="G28" i="1" s="1"/>
  <c r="G22" i="1"/>
  <c r="F21" i="1"/>
  <c r="G21" i="1" s="1"/>
  <c r="F20" i="1"/>
  <c r="G20" i="1" s="1"/>
  <c r="F14" i="1"/>
  <c r="G14" i="1" s="1"/>
  <c r="G15" i="1"/>
  <c r="F13" i="1"/>
  <c r="G13" i="1" s="1"/>
  <c r="G7" i="1"/>
  <c r="F5" i="1"/>
  <c r="G5" i="1" s="1"/>
  <c r="F6" i="1"/>
  <c r="G6" i="1" s="1"/>
</calcChain>
</file>

<file path=xl/sharedStrings.xml><?xml version="1.0" encoding="utf-8"?>
<sst xmlns="http://schemas.openxmlformats.org/spreadsheetml/2006/main" count="108" uniqueCount="41">
  <si>
    <t>1. Območje</t>
  </si>
  <si>
    <t>gospodarski namen</t>
  </si>
  <si>
    <t>poslovne dejavnosti</t>
  </si>
  <si>
    <t>stanovanjski namen</t>
  </si>
  <si>
    <t>namen</t>
  </si>
  <si>
    <t>Površina</t>
  </si>
  <si>
    <t>točke namen</t>
  </si>
  <si>
    <t>točke skupaj</t>
  </si>
  <si>
    <t>znesek EUR</t>
  </si>
  <si>
    <t>tč opremljenost (asf kan vod el tel)</t>
  </si>
  <si>
    <t>vikendi</t>
  </si>
  <si>
    <t>2. Območje</t>
  </si>
  <si>
    <t>3. Območje</t>
  </si>
  <si>
    <t>4. Območje</t>
  </si>
  <si>
    <t>se ne obračunava</t>
  </si>
  <si>
    <t>Smotrnost</t>
  </si>
  <si>
    <t>Simulacija obstoječ odlok</t>
  </si>
  <si>
    <t>Simulacija predlog odloka</t>
  </si>
  <si>
    <t xml:space="preserve">tč opremljenost </t>
  </si>
  <si>
    <t>stanovanjski namen (asf kan vod el ekom jr)</t>
  </si>
  <si>
    <t>poslovni (asf kan vod el ekom jr)</t>
  </si>
  <si>
    <t>družbeni (asf kan vod el ekom jr)</t>
  </si>
  <si>
    <t>industrijski namen in skladišča (asf kan vod el ekom jr)</t>
  </si>
  <si>
    <t>kmetijska dejavnost (asf kan vod el ekom jr)</t>
  </si>
  <si>
    <t>NSZ stanovanjski (asf kan vod el)</t>
  </si>
  <si>
    <t>NSZ poslovni (asf kan vod el)</t>
  </si>
  <si>
    <t>obrazložitev</t>
  </si>
  <si>
    <t>upoštevano je maksimalno število točk za komunalno opremljenost</t>
  </si>
  <si>
    <t>asf- cesta v asfaltni izvedbi</t>
  </si>
  <si>
    <t>kan-kanalizacijsko omrežje</t>
  </si>
  <si>
    <t>vod-vodovodno omrežje</t>
  </si>
  <si>
    <t>el-električno omrežje</t>
  </si>
  <si>
    <t>ekom- omrežje elektronskih komunikacij**</t>
  </si>
  <si>
    <t>jr - javna razsvetljava**</t>
  </si>
  <si>
    <t>tel - telefonsko omrežje*</t>
  </si>
  <si>
    <t>* upoštevano v obstoječem odloku</t>
  </si>
  <si>
    <t>** novost v osnutku novega odloka</t>
  </si>
  <si>
    <t>Smotrnost je upoštevana za enostanovanjsko stavbo (maksimalno št. točk)</t>
  </si>
  <si>
    <t>poslovni + izjemna ugodnost (asf kan vod el ekom jr)*</t>
  </si>
  <si>
    <t>*se upošteva za del v 1. območju</t>
  </si>
  <si>
    <t>kmet. gosp. v 1. obm.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</si>
</sst>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6100"/>
      <name val="Calibri"/>
      <family val="2"/>
      <charset val="238"/>
      <scheme val="minor"/>
    </font>
    <font>
      <b/>
      <sz val="11"/>
      <color rgb="FF9C65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</cellStyleXfs>
  <cellXfs count="38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1" xfId="0" applyFont="1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" fillId="0" borderId="7" xfId="0" applyFont="1" applyBorder="1"/>
    <xf numFmtId="0" fontId="1" fillId="0" borderId="8" xfId="0" applyFont="1" applyBorder="1"/>
    <xf numFmtId="0" fontId="1" fillId="0" borderId="10" xfId="0" applyFont="1" applyBorder="1"/>
    <xf numFmtId="0" fontId="0" fillId="0" borderId="11" xfId="0" applyBorder="1"/>
    <xf numFmtId="0" fontId="2" fillId="2" borderId="3" xfId="1" applyBorder="1"/>
    <xf numFmtId="0" fontId="2" fillId="2" borderId="4" xfId="1" applyBorder="1"/>
    <xf numFmtId="0" fontId="3" fillId="3" borderId="3" xfId="2" applyBorder="1"/>
    <xf numFmtId="0" fontId="3" fillId="3" borderId="4" xfId="2" applyBorder="1"/>
    <xf numFmtId="0" fontId="0" fillId="0" borderId="9" xfId="0" applyBorder="1"/>
    <xf numFmtId="0" fontId="0" fillId="0" borderId="10" xfId="0" applyBorder="1"/>
    <xf numFmtId="0" fontId="0" fillId="0" borderId="13" xfId="0" applyBorder="1"/>
    <xf numFmtId="0" fontId="0" fillId="0" borderId="14" xfId="0" applyBorder="1"/>
    <xf numFmtId="0" fontId="1" fillId="0" borderId="9" xfId="0" applyFont="1" applyBorder="1"/>
    <xf numFmtId="0" fontId="1" fillId="0" borderId="11" xfId="0" applyFon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4" fillId="0" borderId="7" xfId="0" applyFont="1" applyBorder="1"/>
    <xf numFmtId="0" fontId="4" fillId="0" borderId="1" xfId="0" applyFont="1" applyBorder="1"/>
    <xf numFmtId="0" fontId="4" fillId="0" borderId="1" xfId="0" applyFont="1" applyBorder="1" applyAlignment="1">
      <alignment horizontal="center" wrapText="1"/>
    </xf>
    <xf numFmtId="0" fontId="4" fillId="0" borderId="8" xfId="0" applyFont="1" applyBorder="1"/>
    <xf numFmtId="0" fontId="4" fillId="0" borderId="12" xfId="0" applyFont="1" applyBorder="1"/>
    <xf numFmtId="0" fontId="4" fillId="0" borderId="1" xfId="0" applyFont="1" applyBorder="1" applyAlignment="1">
      <alignment wrapText="1"/>
    </xf>
    <xf numFmtId="0" fontId="4" fillId="0" borderId="13" xfId="0" applyFont="1" applyBorder="1"/>
    <xf numFmtId="0" fontId="4" fillId="0" borderId="14" xfId="0" applyFont="1" applyBorder="1"/>
    <xf numFmtId="0" fontId="5" fillId="2" borderId="2" xfId="1" applyFont="1" applyBorder="1"/>
    <xf numFmtId="0" fontId="6" fillId="3" borderId="2" xfId="2" applyFont="1" applyBorder="1"/>
    <xf numFmtId="0" fontId="0" fillId="0" borderId="18" xfId="0" applyBorder="1"/>
    <xf numFmtId="0" fontId="0" fillId="0" borderId="19" xfId="0" applyBorder="1"/>
  </cellXfs>
  <cellStyles count="3">
    <cellStyle name="Dobro" xfId="1" builtinId="26"/>
    <cellStyle name="Navadno" xfId="0" builtinId="0"/>
    <cellStyle name="Nevtralno" xfId="2" builtinId="2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tabSelected="1" workbookViewId="0">
      <selection activeCell="A41" sqref="A41"/>
    </sheetView>
  </sheetViews>
  <sheetFormatPr defaultRowHeight="15" x14ac:dyDescent="0.25"/>
  <cols>
    <col min="1" max="1" width="44.5703125" customWidth="1"/>
    <col min="2" max="2" width="14.85546875" customWidth="1"/>
    <col min="3" max="3" width="14.28515625" customWidth="1"/>
    <col min="4" max="4" width="21.28515625" customWidth="1"/>
    <col min="5" max="5" width="9.28515625" customWidth="1"/>
    <col min="6" max="6" width="11.7109375" customWidth="1"/>
    <col min="7" max="7" width="11.28515625" customWidth="1"/>
  </cols>
  <sheetData>
    <row r="1" spans="1:7" x14ac:dyDescent="0.25">
      <c r="A1" s="34" t="s">
        <v>16</v>
      </c>
      <c r="B1" s="13"/>
      <c r="C1" s="13"/>
      <c r="D1" s="13"/>
      <c r="E1" s="13"/>
      <c r="F1" s="13"/>
      <c r="G1" s="14"/>
    </row>
    <row r="2" spans="1:7" ht="15.75" thickBot="1" x14ac:dyDescent="0.3">
      <c r="A2" s="4"/>
      <c r="B2" s="5"/>
      <c r="C2" s="5"/>
      <c r="D2" s="5"/>
      <c r="E2" s="5"/>
      <c r="F2" s="5"/>
      <c r="G2" s="6"/>
    </row>
    <row r="3" spans="1:7" x14ac:dyDescent="0.25">
      <c r="A3" s="30" t="s">
        <v>0</v>
      </c>
      <c r="B3" s="32"/>
      <c r="C3" s="32"/>
      <c r="D3" s="32"/>
      <c r="E3" s="32"/>
      <c r="F3" s="32"/>
      <c r="G3" s="33"/>
    </row>
    <row r="4" spans="1:7" ht="30" customHeight="1" x14ac:dyDescent="0.25">
      <c r="A4" s="26" t="s">
        <v>4</v>
      </c>
      <c r="B4" s="27" t="s">
        <v>5</v>
      </c>
      <c r="C4" s="27" t="s">
        <v>6</v>
      </c>
      <c r="D4" s="31" t="s">
        <v>9</v>
      </c>
      <c r="E4" s="27" t="s">
        <v>15</v>
      </c>
      <c r="F4" s="27" t="s">
        <v>7</v>
      </c>
      <c r="G4" s="29" t="s">
        <v>8</v>
      </c>
    </row>
    <row r="5" spans="1:7" x14ac:dyDescent="0.25">
      <c r="A5" s="7" t="s">
        <v>1</v>
      </c>
      <c r="B5" s="2">
        <v>100</v>
      </c>
      <c r="C5" s="2">
        <v>400</v>
      </c>
      <c r="D5" s="2">
        <v>220</v>
      </c>
      <c r="E5" s="2"/>
      <c r="F5" s="2">
        <f>C5+D5</f>
        <v>620</v>
      </c>
      <c r="G5" s="8">
        <f>B5*F5*0.002128</f>
        <v>131.93600000000001</v>
      </c>
    </row>
    <row r="6" spans="1:7" x14ac:dyDescent="0.25">
      <c r="A6" s="7" t="s">
        <v>2</v>
      </c>
      <c r="B6" s="2">
        <v>500</v>
      </c>
      <c r="C6" s="2">
        <v>350</v>
      </c>
      <c r="D6" s="2">
        <v>185</v>
      </c>
      <c r="E6" s="2"/>
      <c r="F6" s="2">
        <f>C6+D6</f>
        <v>535</v>
      </c>
      <c r="G6" s="8">
        <f>B6*F6*0.002128</f>
        <v>569.24</v>
      </c>
    </row>
    <row r="7" spans="1:7" x14ac:dyDescent="0.25">
      <c r="A7" s="7" t="s">
        <v>3</v>
      </c>
      <c r="B7" s="2">
        <v>130</v>
      </c>
      <c r="C7" s="2">
        <v>100</v>
      </c>
      <c r="D7" s="2">
        <v>65</v>
      </c>
      <c r="E7" s="2">
        <v>60</v>
      </c>
      <c r="F7" s="2">
        <f>C7+D7+E7</f>
        <v>225</v>
      </c>
      <c r="G7" s="8">
        <f>B7*F7*0.002128</f>
        <v>62.244000000000007</v>
      </c>
    </row>
    <row r="8" spans="1:7" x14ac:dyDescent="0.25">
      <c r="A8" s="36" t="s">
        <v>40</v>
      </c>
      <c r="B8" s="37">
        <v>300</v>
      </c>
      <c r="C8" s="37">
        <v>200</v>
      </c>
      <c r="D8" s="37">
        <f>15+15+15+10</f>
        <v>55</v>
      </c>
      <c r="E8" s="37"/>
      <c r="F8" s="2">
        <f>C8+D8+E8</f>
        <v>255</v>
      </c>
      <c r="G8" s="8">
        <f>B8*F8*0.002128</f>
        <v>162.792</v>
      </c>
    </row>
    <row r="9" spans="1:7" ht="15.75" thickBot="1" x14ac:dyDescent="0.3">
      <c r="A9" s="17" t="s">
        <v>10</v>
      </c>
      <c r="B9" s="18" t="s">
        <v>14</v>
      </c>
      <c r="C9" s="18"/>
      <c r="D9" s="18">
        <v>0</v>
      </c>
      <c r="E9" s="18"/>
      <c r="F9" s="18"/>
      <c r="G9" s="12"/>
    </row>
    <row r="10" spans="1:7" ht="15.75" thickBot="1" x14ac:dyDescent="0.3">
      <c r="A10" s="4"/>
      <c r="B10" s="5"/>
      <c r="C10" s="5"/>
      <c r="D10" s="5"/>
      <c r="E10" s="5"/>
      <c r="F10" s="5"/>
      <c r="G10" s="6"/>
    </row>
    <row r="11" spans="1:7" ht="14.45" customHeight="1" x14ac:dyDescent="0.25">
      <c r="A11" s="30" t="s">
        <v>11</v>
      </c>
      <c r="B11" s="32"/>
      <c r="C11" s="32"/>
      <c r="D11" s="32"/>
      <c r="E11" s="32"/>
      <c r="F11" s="32"/>
      <c r="G11" s="33"/>
    </row>
    <row r="12" spans="1:7" ht="29.45" customHeight="1" x14ac:dyDescent="0.25">
      <c r="A12" s="26" t="s">
        <v>4</v>
      </c>
      <c r="B12" s="27" t="s">
        <v>5</v>
      </c>
      <c r="C12" s="27" t="s">
        <v>6</v>
      </c>
      <c r="D12" s="31" t="s">
        <v>9</v>
      </c>
      <c r="E12" s="27"/>
      <c r="F12" s="27" t="s">
        <v>7</v>
      </c>
      <c r="G12" s="29" t="s">
        <v>8</v>
      </c>
    </row>
    <row r="13" spans="1:7" x14ac:dyDescent="0.25">
      <c r="A13" s="7" t="s">
        <v>1</v>
      </c>
      <c r="B13" s="2">
        <v>100</v>
      </c>
      <c r="C13" s="2">
        <v>300</v>
      </c>
      <c r="D13" s="2">
        <v>220</v>
      </c>
      <c r="E13" s="2"/>
      <c r="F13" s="2">
        <f>C13+D13</f>
        <v>520</v>
      </c>
      <c r="G13" s="8">
        <f>B13*F13*0.002128</f>
        <v>110.65600000000001</v>
      </c>
    </row>
    <row r="14" spans="1:7" x14ac:dyDescent="0.25">
      <c r="A14" s="7" t="s">
        <v>2</v>
      </c>
      <c r="B14" s="2">
        <v>500</v>
      </c>
      <c r="C14" s="2">
        <v>250</v>
      </c>
      <c r="D14" s="2">
        <v>185</v>
      </c>
      <c r="E14" s="2"/>
      <c r="F14" s="2">
        <f t="shared" ref="F14" si="0">C14+D14</f>
        <v>435</v>
      </c>
      <c r="G14" s="8">
        <f t="shared" ref="G14:G16" si="1">B14*F14*0.002128</f>
        <v>462.84000000000003</v>
      </c>
    </row>
    <row r="15" spans="1:7" x14ac:dyDescent="0.25">
      <c r="A15" s="7" t="s">
        <v>3</v>
      </c>
      <c r="B15" s="2">
        <v>130</v>
      </c>
      <c r="C15" s="2">
        <v>60</v>
      </c>
      <c r="D15" s="2">
        <v>65</v>
      </c>
      <c r="E15" s="2">
        <v>60</v>
      </c>
      <c r="F15" s="2">
        <f>C15+D15+E15</f>
        <v>185</v>
      </c>
      <c r="G15" s="8">
        <f t="shared" si="1"/>
        <v>51.178400000000003</v>
      </c>
    </row>
    <row r="16" spans="1:7" ht="15.75" thickBot="1" x14ac:dyDescent="0.3">
      <c r="A16" s="17" t="s">
        <v>10</v>
      </c>
      <c r="B16" s="18">
        <v>40</v>
      </c>
      <c r="C16" s="18">
        <v>700</v>
      </c>
      <c r="D16" s="18">
        <v>0</v>
      </c>
      <c r="E16" s="18"/>
      <c r="F16" s="18">
        <v>700</v>
      </c>
      <c r="G16" s="12">
        <f t="shared" si="1"/>
        <v>59.584000000000003</v>
      </c>
    </row>
    <row r="17" spans="1:8" ht="15.75" thickBot="1" x14ac:dyDescent="0.3">
      <c r="A17" s="4"/>
      <c r="B17" s="5"/>
      <c r="C17" s="5"/>
      <c r="D17" s="5"/>
      <c r="E17" s="5"/>
      <c r="F17" s="5"/>
      <c r="G17" s="6"/>
    </row>
    <row r="18" spans="1:8" x14ac:dyDescent="0.25">
      <c r="A18" s="30" t="s">
        <v>12</v>
      </c>
      <c r="B18" s="32"/>
      <c r="C18" s="32"/>
      <c r="D18" s="32"/>
      <c r="E18" s="32"/>
      <c r="F18" s="32"/>
      <c r="G18" s="33"/>
    </row>
    <row r="19" spans="1:8" ht="31.15" customHeight="1" x14ac:dyDescent="0.25">
      <c r="A19" s="26" t="s">
        <v>4</v>
      </c>
      <c r="B19" s="27" t="s">
        <v>5</v>
      </c>
      <c r="C19" s="27" t="s">
        <v>6</v>
      </c>
      <c r="D19" s="31" t="s">
        <v>9</v>
      </c>
      <c r="E19" s="27"/>
      <c r="F19" s="27" t="s">
        <v>7</v>
      </c>
      <c r="G19" s="29" t="s">
        <v>8</v>
      </c>
    </row>
    <row r="20" spans="1:8" x14ac:dyDescent="0.25">
      <c r="A20" s="7" t="s">
        <v>1</v>
      </c>
      <c r="B20" s="2">
        <v>100</v>
      </c>
      <c r="C20" s="2">
        <v>200</v>
      </c>
      <c r="D20" s="2">
        <v>220</v>
      </c>
      <c r="E20" s="2"/>
      <c r="F20" s="2">
        <f>C20+D20</f>
        <v>420</v>
      </c>
      <c r="G20" s="8">
        <f>B20*F20*0.002128</f>
        <v>89.376000000000005</v>
      </c>
    </row>
    <row r="21" spans="1:8" x14ac:dyDescent="0.25">
      <c r="A21" s="7" t="s">
        <v>2</v>
      </c>
      <c r="B21" s="2">
        <v>500</v>
      </c>
      <c r="C21" s="2">
        <v>150</v>
      </c>
      <c r="D21" s="2">
        <v>185</v>
      </c>
      <c r="E21" s="2"/>
      <c r="F21" s="2">
        <f t="shared" ref="F21" si="2">C21+D21</f>
        <v>335</v>
      </c>
      <c r="G21" s="8">
        <f t="shared" ref="G21:G23" si="3">B21*F21*0.002128</f>
        <v>356.44</v>
      </c>
    </row>
    <row r="22" spans="1:8" x14ac:dyDescent="0.25">
      <c r="A22" s="7" t="s">
        <v>3</v>
      </c>
      <c r="B22" s="2">
        <v>130</v>
      </c>
      <c r="C22" s="2">
        <v>40</v>
      </c>
      <c r="D22" s="2">
        <v>65</v>
      </c>
      <c r="E22" s="2">
        <v>60</v>
      </c>
      <c r="F22" s="2">
        <f>C22+D22+E22</f>
        <v>165</v>
      </c>
      <c r="G22" s="8">
        <f t="shared" si="3"/>
        <v>45.645600000000002</v>
      </c>
    </row>
    <row r="23" spans="1:8" ht="15.75" thickBot="1" x14ac:dyDescent="0.3">
      <c r="A23" s="17" t="s">
        <v>10</v>
      </c>
      <c r="B23" s="18">
        <v>40</v>
      </c>
      <c r="C23" s="18">
        <v>600</v>
      </c>
      <c r="D23" s="18">
        <v>0</v>
      </c>
      <c r="E23" s="18"/>
      <c r="F23" s="18">
        <v>600</v>
      </c>
      <c r="G23" s="12">
        <f t="shared" si="3"/>
        <v>51.072000000000003</v>
      </c>
    </row>
    <row r="24" spans="1:8" x14ac:dyDescent="0.25">
      <c r="A24" s="23"/>
      <c r="B24" s="24"/>
      <c r="C24" s="24"/>
      <c r="D24" s="24"/>
      <c r="E24" s="24"/>
      <c r="F24" s="24"/>
      <c r="G24" s="25"/>
    </row>
    <row r="25" spans="1:8" x14ac:dyDescent="0.25">
      <c r="A25" s="26" t="s">
        <v>13</v>
      </c>
      <c r="B25" s="3"/>
      <c r="C25" s="3"/>
      <c r="D25" s="3"/>
      <c r="E25" s="3"/>
      <c r="F25" s="3"/>
      <c r="G25" s="10"/>
    </row>
    <row r="26" spans="1:8" ht="27.6" customHeight="1" x14ac:dyDescent="0.25">
      <c r="A26" s="26" t="s">
        <v>4</v>
      </c>
      <c r="B26" s="27" t="s">
        <v>5</v>
      </c>
      <c r="C26" s="27" t="s">
        <v>6</v>
      </c>
      <c r="D26" s="31" t="s">
        <v>9</v>
      </c>
      <c r="E26" s="27"/>
      <c r="F26" s="27" t="s">
        <v>7</v>
      </c>
      <c r="G26" s="29" t="s">
        <v>8</v>
      </c>
    </row>
    <row r="27" spans="1:8" x14ac:dyDescent="0.25">
      <c r="A27" s="9" t="s">
        <v>1</v>
      </c>
      <c r="B27" s="3">
        <v>100</v>
      </c>
      <c r="C27" s="3">
        <v>100</v>
      </c>
      <c r="D27" s="2">
        <v>220</v>
      </c>
      <c r="E27" s="3"/>
      <c r="F27" s="3">
        <f>C27+D27</f>
        <v>320</v>
      </c>
      <c r="G27" s="10">
        <f>B27*F27*0.002128</f>
        <v>68.096000000000004</v>
      </c>
    </row>
    <row r="28" spans="1:8" x14ac:dyDescent="0.25">
      <c r="A28" s="9" t="s">
        <v>2</v>
      </c>
      <c r="B28" s="3">
        <v>500</v>
      </c>
      <c r="C28" s="3">
        <v>80</v>
      </c>
      <c r="D28" s="2">
        <v>185</v>
      </c>
      <c r="E28" s="3"/>
      <c r="F28" s="3">
        <f t="shared" ref="F28" si="4">C28+D28</f>
        <v>265</v>
      </c>
      <c r="G28" s="10">
        <f t="shared" ref="G28:G30" si="5">B28*F28*0.002128</f>
        <v>281.96000000000004</v>
      </c>
    </row>
    <row r="29" spans="1:8" x14ac:dyDescent="0.25">
      <c r="A29" s="9" t="s">
        <v>3</v>
      </c>
      <c r="B29" s="3">
        <v>130</v>
      </c>
      <c r="C29" s="3">
        <v>20</v>
      </c>
      <c r="D29" s="2">
        <v>65</v>
      </c>
      <c r="E29" s="3">
        <v>60</v>
      </c>
      <c r="F29" s="3">
        <f>C29+D29+60</f>
        <v>145</v>
      </c>
      <c r="G29" s="10">
        <f t="shared" si="5"/>
        <v>40.1128</v>
      </c>
    </row>
    <row r="30" spans="1:8" ht="15.75" thickBot="1" x14ac:dyDescent="0.3">
      <c r="A30" s="21" t="s">
        <v>10</v>
      </c>
      <c r="B30" s="11">
        <v>40</v>
      </c>
      <c r="C30" s="11">
        <v>600</v>
      </c>
      <c r="D30" s="11">
        <v>0</v>
      </c>
      <c r="E30" s="11"/>
      <c r="F30" s="11">
        <v>600</v>
      </c>
      <c r="G30" s="22">
        <f t="shared" si="5"/>
        <v>51.072000000000003</v>
      </c>
    </row>
    <row r="31" spans="1:8" ht="15.75" thickBot="1" x14ac:dyDescent="0.3">
      <c r="H31" s="1"/>
    </row>
    <row r="32" spans="1:8" x14ac:dyDescent="0.25">
      <c r="A32" s="35" t="s">
        <v>17</v>
      </c>
      <c r="B32" s="15"/>
      <c r="C32" s="15"/>
      <c r="D32" s="15"/>
      <c r="E32" s="15"/>
      <c r="F32" s="15"/>
      <c r="G32" s="16"/>
      <c r="H32" s="1"/>
    </row>
    <row r="33" spans="1:8" x14ac:dyDescent="0.25">
      <c r="A33" s="26" t="s">
        <v>0</v>
      </c>
      <c r="B33" s="2"/>
      <c r="C33" s="2"/>
      <c r="D33" s="2"/>
      <c r="E33" s="2"/>
      <c r="F33" s="2"/>
      <c r="G33" s="8"/>
      <c r="H33" s="1"/>
    </row>
    <row r="34" spans="1:8" x14ac:dyDescent="0.25">
      <c r="A34" s="26" t="s">
        <v>4</v>
      </c>
      <c r="B34" s="27" t="s">
        <v>5</v>
      </c>
      <c r="C34" s="27" t="s">
        <v>6</v>
      </c>
      <c r="D34" s="28" t="s">
        <v>18</v>
      </c>
      <c r="E34" s="27" t="s">
        <v>15</v>
      </c>
      <c r="F34" s="27" t="s">
        <v>7</v>
      </c>
      <c r="G34" s="29" t="s">
        <v>8</v>
      </c>
      <c r="H34" s="1"/>
    </row>
    <row r="35" spans="1:8" x14ac:dyDescent="0.25">
      <c r="A35" s="7" t="s">
        <v>19</v>
      </c>
      <c r="B35" s="2">
        <v>130</v>
      </c>
      <c r="C35" s="2">
        <v>120</v>
      </c>
      <c r="D35" s="2">
        <f>15+10+15+10+15+10</f>
        <v>75</v>
      </c>
      <c r="E35" s="2">
        <v>60</v>
      </c>
      <c r="F35" s="2">
        <f>C35+D35+E35</f>
        <v>255</v>
      </c>
      <c r="G35" s="8">
        <f>B35*F35*0.002245</f>
        <v>74.421750000000003</v>
      </c>
      <c r="H35" s="1"/>
    </row>
    <row r="36" spans="1:8" x14ac:dyDescent="0.25">
      <c r="A36" s="7" t="s">
        <v>20</v>
      </c>
      <c r="B36" s="2">
        <v>100</v>
      </c>
      <c r="C36" s="2">
        <v>540</v>
      </c>
      <c r="D36" s="2">
        <f t="shared" ref="D36:D40" si="6">15+10+15+10+15+10</f>
        <v>75</v>
      </c>
      <c r="E36" s="2"/>
      <c r="F36" s="2">
        <f>C36+D36</f>
        <v>615</v>
      </c>
      <c r="G36" s="8">
        <f t="shared" ref="G36:G40" si="7">B36*F36*0.002245</f>
        <v>138.0675</v>
      </c>
      <c r="H36" s="1"/>
    </row>
    <row r="37" spans="1:8" x14ac:dyDescent="0.25">
      <c r="A37" s="7" t="s">
        <v>38</v>
      </c>
      <c r="B37" s="2">
        <v>100</v>
      </c>
      <c r="C37" s="2">
        <v>740</v>
      </c>
      <c r="D37" s="2">
        <f t="shared" si="6"/>
        <v>75</v>
      </c>
      <c r="E37" s="2"/>
      <c r="F37" s="2">
        <f t="shared" ref="F37:F42" si="8">C37+D37</f>
        <v>815</v>
      </c>
      <c r="G37" s="8">
        <f t="shared" si="7"/>
        <v>182.9675</v>
      </c>
      <c r="H37" s="1"/>
    </row>
    <row r="38" spans="1:8" x14ac:dyDescent="0.25">
      <c r="A38" s="7" t="s">
        <v>21</v>
      </c>
      <c r="B38" s="2">
        <v>100</v>
      </c>
      <c r="C38" s="2">
        <v>280</v>
      </c>
      <c r="D38" s="2">
        <f t="shared" si="6"/>
        <v>75</v>
      </c>
      <c r="E38" s="2"/>
      <c r="F38" s="2">
        <f t="shared" si="8"/>
        <v>355</v>
      </c>
      <c r="G38" s="8">
        <f t="shared" si="7"/>
        <v>79.697500000000005</v>
      </c>
    </row>
    <row r="39" spans="1:8" x14ac:dyDescent="0.25">
      <c r="A39" s="7" t="s">
        <v>22</v>
      </c>
      <c r="B39" s="2">
        <v>500</v>
      </c>
      <c r="C39" s="2">
        <v>470</v>
      </c>
      <c r="D39" s="2">
        <f t="shared" si="6"/>
        <v>75</v>
      </c>
      <c r="E39" s="2"/>
      <c r="F39" s="2">
        <f t="shared" si="8"/>
        <v>545</v>
      </c>
      <c r="G39" s="8">
        <f t="shared" si="7"/>
        <v>611.76250000000005</v>
      </c>
    </row>
    <row r="40" spans="1:8" x14ac:dyDescent="0.25">
      <c r="A40" s="7" t="s">
        <v>23</v>
      </c>
      <c r="B40" s="2">
        <v>300</v>
      </c>
      <c r="C40" s="2">
        <v>220</v>
      </c>
      <c r="D40" s="2">
        <f t="shared" si="6"/>
        <v>75</v>
      </c>
      <c r="E40" s="2"/>
      <c r="F40" s="2">
        <f t="shared" si="8"/>
        <v>295</v>
      </c>
      <c r="G40" s="8">
        <f t="shared" si="7"/>
        <v>198.6825</v>
      </c>
    </row>
    <row r="41" spans="1:8" ht="15.6" customHeight="1" x14ac:dyDescent="0.25">
      <c r="A41" s="7" t="s">
        <v>24</v>
      </c>
      <c r="B41" s="2">
        <v>500</v>
      </c>
      <c r="C41" s="2">
        <v>300</v>
      </c>
      <c r="D41" s="2">
        <f>15+15+10+15</f>
        <v>55</v>
      </c>
      <c r="E41" s="2"/>
      <c r="F41" s="2">
        <f t="shared" si="8"/>
        <v>355</v>
      </c>
      <c r="G41" s="8">
        <f>B41*F41*0.002245*0.2</f>
        <v>79.697500000000005</v>
      </c>
    </row>
    <row r="42" spans="1:8" ht="15.75" thickBot="1" x14ac:dyDescent="0.3">
      <c r="A42" s="17" t="s">
        <v>25</v>
      </c>
      <c r="B42" s="18">
        <v>1000</v>
      </c>
      <c r="C42" s="18">
        <v>1000</v>
      </c>
      <c r="D42" s="18">
        <f>15+15+10+15</f>
        <v>55</v>
      </c>
      <c r="E42" s="18"/>
      <c r="F42" s="18">
        <f t="shared" si="8"/>
        <v>1055</v>
      </c>
      <c r="G42" s="12">
        <f>B42*F42*0.002245*0.2</f>
        <v>473.69499999999999</v>
      </c>
    </row>
    <row r="43" spans="1:8" x14ac:dyDescent="0.25">
      <c r="A43" s="4" t="s">
        <v>39</v>
      </c>
      <c r="B43" s="5"/>
      <c r="C43" s="5"/>
      <c r="D43" s="5"/>
      <c r="E43" s="5"/>
      <c r="F43" s="5"/>
      <c r="G43" s="6"/>
    </row>
    <row r="44" spans="1:8" ht="15.75" thickBot="1" x14ac:dyDescent="0.3">
      <c r="A44" s="4"/>
      <c r="B44" s="5"/>
      <c r="C44" s="5"/>
      <c r="D44" s="5"/>
      <c r="E44" s="5"/>
      <c r="F44" s="5"/>
      <c r="G44" s="6"/>
    </row>
    <row r="45" spans="1:8" x14ac:dyDescent="0.25">
      <c r="A45" s="30" t="s">
        <v>11</v>
      </c>
      <c r="B45" s="19"/>
      <c r="C45" s="19"/>
      <c r="D45" s="19"/>
      <c r="E45" s="19"/>
      <c r="F45" s="19"/>
      <c r="G45" s="20"/>
    </row>
    <row r="46" spans="1:8" x14ac:dyDescent="0.25">
      <c r="A46" s="26" t="s">
        <v>4</v>
      </c>
      <c r="B46" s="27" t="s">
        <v>5</v>
      </c>
      <c r="C46" s="27" t="s">
        <v>6</v>
      </c>
      <c r="D46" s="28" t="s">
        <v>18</v>
      </c>
      <c r="E46" s="27" t="s">
        <v>15</v>
      </c>
      <c r="F46" s="27" t="s">
        <v>7</v>
      </c>
      <c r="G46" s="29" t="s">
        <v>8</v>
      </c>
    </row>
    <row r="47" spans="1:8" x14ac:dyDescent="0.25">
      <c r="A47" s="7" t="s">
        <v>19</v>
      </c>
      <c r="B47" s="2">
        <v>130</v>
      </c>
      <c r="C47" s="2">
        <v>80</v>
      </c>
      <c r="D47" s="2">
        <f>15+10+15+10+15+10</f>
        <v>75</v>
      </c>
      <c r="E47" s="2">
        <v>40</v>
      </c>
      <c r="F47" s="2">
        <f>C47+D47+E47</f>
        <v>195</v>
      </c>
      <c r="G47" s="8">
        <f>B47*F47*0.002245</f>
        <v>56.91075</v>
      </c>
    </row>
    <row r="48" spans="1:8" x14ac:dyDescent="0.25">
      <c r="A48" s="7" t="s">
        <v>20</v>
      </c>
      <c r="B48" s="2">
        <v>100</v>
      </c>
      <c r="C48" s="2">
        <v>440</v>
      </c>
      <c r="D48" s="2">
        <f t="shared" ref="D48:D51" si="9">15+10+15+10+15+10</f>
        <v>75</v>
      </c>
      <c r="E48" s="2"/>
      <c r="F48" s="2">
        <f>C48+D48</f>
        <v>515</v>
      </c>
      <c r="G48" s="8">
        <f t="shared" ref="G48:G51" si="10">B48*F48*0.002245</f>
        <v>115.61750000000001</v>
      </c>
    </row>
    <row r="49" spans="1:7" x14ac:dyDescent="0.25">
      <c r="A49" s="7" t="s">
        <v>21</v>
      </c>
      <c r="B49" s="2">
        <v>100</v>
      </c>
      <c r="C49" s="2">
        <v>180</v>
      </c>
      <c r="D49" s="2">
        <f t="shared" si="9"/>
        <v>75</v>
      </c>
      <c r="E49" s="2"/>
      <c r="F49" s="2">
        <f t="shared" ref="F49:F53" si="11">C49+D49</f>
        <v>255</v>
      </c>
      <c r="G49" s="8">
        <f t="shared" si="10"/>
        <v>57.247500000000002</v>
      </c>
    </row>
    <row r="50" spans="1:7" x14ac:dyDescent="0.25">
      <c r="A50" s="7" t="s">
        <v>22</v>
      </c>
      <c r="B50" s="2">
        <v>500</v>
      </c>
      <c r="C50" s="2">
        <v>370</v>
      </c>
      <c r="D50" s="2">
        <f t="shared" si="9"/>
        <v>75</v>
      </c>
      <c r="E50" s="2"/>
      <c r="F50" s="2">
        <f t="shared" si="11"/>
        <v>445</v>
      </c>
      <c r="G50" s="8">
        <f t="shared" si="10"/>
        <v>499.51249999999999</v>
      </c>
    </row>
    <row r="51" spans="1:7" x14ac:dyDescent="0.25">
      <c r="A51" s="7" t="s">
        <v>23</v>
      </c>
      <c r="B51" s="2">
        <v>300</v>
      </c>
      <c r="C51" s="2">
        <v>120</v>
      </c>
      <c r="D51" s="2">
        <f t="shared" si="9"/>
        <v>75</v>
      </c>
      <c r="E51" s="2"/>
      <c r="F51" s="2">
        <f t="shared" si="11"/>
        <v>195</v>
      </c>
      <c r="G51" s="8">
        <f t="shared" si="10"/>
        <v>131.33250000000001</v>
      </c>
    </row>
    <row r="52" spans="1:7" x14ac:dyDescent="0.25">
      <c r="A52" s="7" t="s">
        <v>24</v>
      </c>
      <c r="B52" s="2">
        <v>500</v>
      </c>
      <c r="C52" s="2">
        <v>225</v>
      </c>
      <c r="D52" s="2">
        <f>15+15+10+15</f>
        <v>55</v>
      </c>
      <c r="E52" s="2"/>
      <c r="F52" s="2">
        <f t="shared" si="11"/>
        <v>280</v>
      </c>
      <c r="G52" s="8">
        <f>B52*F52*0.002245*0.2</f>
        <v>62.860000000000007</v>
      </c>
    </row>
    <row r="53" spans="1:7" ht="16.149999999999999" customHeight="1" thickBot="1" x14ac:dyDescent="0.3">
      <c r="A53" s="17" t="s">
        <v>25</v>
      </c>
      <c r="B53" s="18">
        <v>1000</v>
      </c>
      <c r="C53" s="18">
        <v>800</v>
      </c>
      <c r="D53" s="18">
        <f>15+15+10+15</f>
        <v>55</v>
      </c>
      <c r="E53" s="18"/>
      <c r="F53" s="18">
        <f t="shared" si="11"/>
        <v>855</v>
      </c>
      <c r="G53" s="12">
        <f>B53*F53*0.002245*0.2</f>
        <v>383.89500000000004</v>
      </c>
    </row>
    <row r="54" spans="1:7" x14ac:dyDescent="0.25">
      <c r="A54" s="4"/>
      <c r="B54" s="5"/>
      <c r="C54" s="5"/>
      <c r="D54" s="5"/>
      <c r="E54" s="5"/>
      <c r="F54" s="5"/>
      <c r="G54" s="6"/>
    </row>
    <row r="55" spans="1:7" ht="15.75" thickBot="1" x14ac:dyDescent="0.3">
      <c r="A55" s="4"/>
      <c r="B55" s="5"/>
      <c r="C55" s="5"/>
      <c r="D55" s="5"/>
      <c r="E55" s="5"/>
      <c r="F55" s="5"/>
      <c r="G55" s="6"/>
    </row>
    <row r="56" spans="1:7" x14ac:dyDescent="0.25">
      <c r="A56" s="30" t="s">
        <v>12</v>
      </c>
      <c r="B56" s="19"/>
      <c r="C56" s="19"/>
      <c r="D56" s="19"/>
      <c r="E56" s="19"/>
      <c r="F56" s="19"/>
      <c r="G56" s="20"/>
    </row>
    <row r="57" spans="1:7" x14ac:dyDescent="0.25">
      <c r="A57" s="26" t="s">
        <v>4</v>
      </c>
      <c r="B57" s="27" t="s">
        <v>5</v>
      </c>
      <c r="C57" s="27" t="s">
        <v>6</v>
      </c>
      <c r="D57" s="28" t="s">
        <v>18</v>
      </c>
      <c r="E57" s="27" t="s">
        <v>15</v>
      </c>
      <c r="F57" s="27" t="s">
        <v>7</v>
      </c>
      <c r="G57" s="29" t="s">
        <v>8</v>
      </c>
    </row>
    <row r="58" spans="1:7" x14ac:dyDescent="0.25">
      <c r="A58" s="7" t="s">
        <v>19</v>
      </c>
      <c r="B58" s="2">
        <v>130</v>
      </c>
      <c r="C58" s="2">
        <v>60</v>
      </c>
      <c r="D58" s="2">
        <f>15+10+15+10+15+10</f>
        <v>75</v>
      </c>
      <c r="E58" s="2">
        <v>25</v>
      </c>
      <c r="F58" s="2">
        <f>C58+D58+E58</f>
        <v>160</v>
      </c>
      <c r="G58" s="8">
        <f>B58*F58*0.002245</f>
        <v>46.695999999999998</v>
      </c>
    </row>
    <row r="59" spans="1:7" x14ac:dyDescent="0.25">
      <c r="A59" s="7" t="s">
        <v>20</v>
      </c>
      <c r="B59" s="2">
        <v>100</v>
      </c>
      <c r="C59" s="2">
        <v>340</v>
      </c>
      <c r="D59" s="2">
        <f t="shared" ref="D59:D62" si="12">15+10+15+10+15+10</f>
        <v>75</v>
      </c>
      <c r="E59" s="2"/>
      <c r="F59" s="2">
        <f>C59+D59</f>
        <v>415</v>
      </c>
      <c r="G59" s="8">
        <f t="shared" ref="G59:G62" si="13">B59*F59*0.002245</f>
        <v>93.167500000000004</v>
      </c>
    </row>
    <row r="60" spans="1:7" x14ac:dyDescent="0.25">
      <c r="A60" s="7" t="s">
        <v>21</v>
      </c>
      <c r="B60" s="2">
        <v>100</v>
      </c>
      <c r="C60" s="2">
        <v>80</v>
      </c>
      <c r="D60" s="2">
        <f t="shared" si="12"/>
        <v>75</v>
      </c>
      <c r="E60" s="2"/>
      <c r="F60" s="2">
        <f t="shared" ref="F60:F64" si="14">C60+D60</f>
        <v>155</v>
      </c>
      <c r="G60" s="8">
        <f t="shared" si="13"/>
        <v>34.797499999999999</v>
      </c>
    </row>
    <row r="61" spans="1:7" x14ac:dyDescent="0.25">
      <c r="A61" s="7" t="s">
        <v>22</v>
      </c>
      <c r="B61" s="2">
        <v>500</v>
      </c>
      <c r="C61" s="2">
        <v>270</v>
      </c>
      <c r="D61" s="2">
        <f t="shared" si="12"/>
        <v>75</v>
      </c>
      <c r="E61" s="2"/>
      <c r="F61" s="2">
        <f t="shared" si="14"/>
        <v>345</v>
      </c>
      <c r="G61" s="8">
        <f t="shared" si="13"/>
        <v>387.26249999999999</v>
      </c>
    </row>
    <row r="62" spans="1:7" x14ac:dyDescent="0.25">
      <c r="A62" s="7" t="s">
        <v>23</v>
      </c>
      <c r="B62" s="2">
        <v>300</v>
      </c>
      <c r="C62" s="2">
        <v>70</v>
      </c>
      <c r="D62" s="2">
        <f t="shared" si="12"/>
        <v>75</v>
      </c>
      <c r="E62" s="2"/>
      <c r="F62" s="2">
        <f t="shared" si="14"/>
        <v>145</v>
      </c>
      <c r="G62" s="8">
        <f t="shared" si="13"/>
        <v>97.657499999999999</v>
      </c>
    </row>
    <row r="63" spans="1:7" x14ac:dyDescent="0.25">
      <c r="A63" s="7" t="s">
        <v>24</v>
      </c>
      <c r="B63" s="2">
        <v>500</v>
      </c>
      <c r="C63" s="2">
        <v>150</v>
      </c>
      <c r="D63" s="2">
        <f>15+15+10+15</f>
        <v>55</v>
      </c>
      <c r="E63" s="2"/>
      <c r="F63" s="2">
        <f t="shared" si="14"/>
        <v>205</v>
      </c>
      <c r="G63" s="8">
        <f>B63*F63*0.002245*0.2</f>
        <v>46.022500000000008</v>
      </c>
    </row>
    <row r="64" spans="1:7" ht="13.9" customHeight="1" thickBot="1" x14ac:dyDescent="0.3">
      <c r="A64" s="17" t="s">
        <v>25</v>
      </c>
      <c r="B64" s="18">
        <v>1000</v>
      </c>
      <c r="C64" s="18">
        <v>600</v>
      </c>
      <c r="D64" s="18">
        <f>15+15+10+15</f>
        <v>55</v>
      </c>
      <c r="E64" s="18"/>
      <c r="F64" s="18">
        <f t="shared" si="14"/>
        <v>655</v>
      </c>
      <c r="G64" s="12">
        <f>B64*F64*0.002245*0.2</f>
        <v>294.09499999999997</v>
      </c>
    </row>
    <row r="66" spans="1:1" x14ac:dyDescent="0.25">
      <c r="A66" t="s">
        <v>26</v>
      </c>
    </row>
    <row r="67" spans="1:1" x14ac:dyDescent="0.25">
      <c r="A67" t="s">
        <v>27</v>
      </c>
    </row>
    <row r="68" spans="1:1" x14ac:dyDescent="0.25">
      <c r="A68" t="s">
        <v>28</v>
      </c>
    </row>
    <row r="69" spans="1:1" x14ac:dyDescent="0.25">
      <c r="A69" t="s">
        <v>29</v>
      </c>
    </row>
    <row r="70" spans="1:1" x14ac:dyDescent="0.25">
      <c r="A70" t="s">
        <v>30</v>
      </c>
    </row>
    <row r="71" spans="1:1" x14ac:dyDescent="0.25">
      <c r="A71" t="s">
        <v>31</v>
      </c>
    </row>
    <row r="72" spans="1:1" x14ac:dyDescent="0.25">
      <c r="A72" t="s">
        <v>32</v>
      </c>
    </row>
    <row r="73" spans="1:1" x14ac:dyDescent="0.25">
      <c r="A73" t="s">
        <v>34</v>
      </c>
    </row>
    <row r="74" spans="1:1" x14ac:dyDescent="0.25">
      <c r="A74" t="s">
        <v>33</v>
      </c>
    </row>
    <row r="76" spans="1:1" x14ac:dyDescent="0.25">
      <c r="A76" t="s">
        <v>35</v>
      </c>
    </row>
    <row r="77" spans="1:1" x14ac:dyDescent="0.25">
      <c r="A77" t="s">
        <v>36</v>
      </c>
    </row>
    <row r="79" spans="1:1" x14ac:dyDescent="0.25">
      <c r="A79" t="s">
        <v>37</v>
      </c>
    </row>
  </sheetData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2019-11-12T08:43:48Z</dcterms:modified>
</cp:coreProperties>
</file>