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05" tabRatio="840" firstSheet="2" activeTab="5"/>
  </bookViews>
  <sheets>
    <sheet name=" Pridobivanje ZEMLJIŠČA" sheetId="1" r:id="rId1"/>
    <sheet name="Pridobivanje STAVBE, DELI" sheetId="2" r:id="rId2"/>
    <sheet name="Razpolaganje ZEMLJIŠČA" sheetId="3" r:id="rId3"/>
    <sheet name="Razpolaganje  STAVBE, DELI" sheetId="4" r:id="rId4"/>
    <sheet name="Razpolaganje ZEMLJIŠČA S STAVBO" sheetId="5" r:id="rId5"/>
    <sheet name="VREDNOSTI SKUPAJ" sheetId="6" r:id="rId6"/>
    <sheet name="VREDNOSTI SKUPAJ 1 DOPOLNITEV" sheetId="7" r:id="rId7"/>
  </sheets>
  <definedNames/>
  <calcPr fullCalcOnLoad="1"/>
</workbook>
</file>

<file path=xl/sharedStrings.xml><?xml version="1.0" encoding="utf-8"?>
<sst xmlns="http://schemas.openxmlformats.org/spreadsheetml/2006/main" count="822" uniqueCount="348">
  <si>
    <t>Parcelna številka</t>
  </si>
  <si>
    <t>Zap.št.</t>
  </si>
  <si>
    <t>1.</t>
  </si>
  <si>
    <t>Ime katastrske občine</t>
  </si>
  <si>
    <t>2.</t>
  </si>
  <si>
    <t>Šifra k.o.</t>
  </si>
  <si>
    <t>Vrsta nepremičnine</t>
  </si>
  <si>
    <t>1. ZEMLJIŠČA</t>
  </si>
  <si>
    <t>Okvirna velikost (v m²)</t>
  </si>
  <si>
    <t>Kvadratura    (v m²)</t>
  </si>
  <si>
    <t>SKUPAJ:</t>
  </si>
  <si>
    <t>6.</t>
  </si>
  <si>
    <t>7.</t>
  </si>
  <si>
    <t>Predvidena sredstva (v EUR)</t>
  </si>
  <si>
    <t>Ocenjena, posplošena ali orientacijska vrednost (v EUR)</t>
  </si>
  <si>
    <t>8.</t>
  </si>
  <si>
    <t>9.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</si>
  <si>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</si>
  <si>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</si>
  <si>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</si>
  <si>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</si>
  <si>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</si>
  <si>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</si>
  <si>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</si>
  <si>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</si>
  <si>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</si>
  <si>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</si>
  <si>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3.</t>
  </si>
  <si>
    <t>4.</t>
  </si>
  <si>
    <t>5.</t>
  </si>
  <si>
    <t>10.</t>
  </si>
  <si>
    <t>11.</t>
  </si>
  <si>
    <t>12.</t>
  </si>
  <si>
    <t>13.</t>
  </si>
  <si>
    <t>Upravljavec: Občina Zreče</t>
  </si>
  <si>
    <t>Samoupravna lokalna skupnost, v kateri se načrtuje nakup: vse nepremičnine, zajete v načrtu, ležijo na območju Občine Zreče.</t>
  </si>
  <si>
    <t>Samoupravna lokalna skupnost, v kateri se nahajajo stavbe ali del stavbe: vse nepremičnine, zajete v načrtu, ležijo na območju Občine Zreče.</t>
  </si>
  <si>
    <t>naslov</t>
  </si>
  <si>
    <t>ID ZNAK (k.o.-stavba-del stavbe)</t>
  </si>
  <si>
    <t>Samoupravna lokalna skupnost, v kateri se nahajajo zemljišča s stavbo: vse nepremičnine, zajete v načrtu, ležijo na območju Občine Zreče.</t>
  </si>
  <si>
    <t>NAČRT PRIDOBIVANJA NEPREMIČNEGA PREMOŽENJA OBČINE ZREČE IN KRAJEVNIH SKUPNOSTI V OBČINI ZREČE ZA LETO 2020</t>
  </si>
  <si>
    <t>zemljišče</t>
  </si>
  <si>
    <t>252/2</t>
  </si>
  <si>
    <t xml:space="preserve"> Škalce</t>
  </si>
  <si>
    <t>Radana vas</t>
  </si>
  <si>
    <t xml:space="preserve"> 994/12</t>
  </si>
  <si>
    <t>1170/4</t>
  </si>
  <si>
    <t>1175/9</t>
  </si>
  <si>
    <t>29/10</t>
  </si>
  <si>
    <t>269/2</t>
  </si>
  <si>
    <t>Ljubnica</t>
  </si>
  <si>
    <t>1175/11</t>
  </si>
  <si>
    <t>Stranice</t>
  </si>
  <si>
    <t>993/11</t>
  </si>
  <si>
    <t>1175/14</t>
  </si>
  <si>
    <t>771/26</t>
  </si>
  <si>
    <t>771/28</t>
  </si>
  <si>
    <t>769/7</t>
  </si>
  <si>
    <t>769/9</t>
  </si>
  <si>
    <t>768/6</t>
  </si>
  <si>
    <t>769/10</t>
  </si>
  <si>
    <t>771/23</t>
  </si>
  <si>
    <t>768/4</t>
  </si>
  <si>
    <t>768/5</t>
  </si>
  <si>
    <t>771/5</t>
  </si>
  <si>
    <t>771/21</t>
  </si>
  <si>
    <t>Zreče</t>
  </si>
  <si>
    <t>733/5</t>
  </si>
  <si>
    <t>733/6</t>
  </si>
  <si>
    <t>733/7</t>
  </si>
  <si>
    <t>733/9</t>
  </si>
  <si>
    <t>733/11</t>
  </si>
  <si>
    <t>735/7</t>
  </si>
  <si>
    <t>735/8</t>
  </si>
  <si>
    <t>735/5</t>
  </si>
  <si>
    <t>771/25</t>
  </si>
  <si>
    <t>699/8</t>
  </si>
  <si>
    <t>730/4</t>
  </si>
  <si>
    <t>497/2</t>
  </si>
  <si>
    <t>499/2</t>
  </si>
  <si>
    <t>Škalce</t>
  </si>
  <si>
    <t>376/23</t>
  </si>
  <si>
    <t>376/22</t>
  </si>
  <si>
    <t>376/19</t>
  </si>
  <si>
    <t>32/8</t>
  </si>
  <si>
    <t>27/7</t>
  </si>
  <si>
    <t>27/10</t>
  </si>
  <si>
    <t>27/13</t>
  </si>
  <si>
    <t>27/15</t>
  </si>
  <si>
    <t>41/7</t>
  </si>
  <si>
    <t>OZ menjava dobrovlje 2. del</t>
  </si>
  <si>
    <t>1579/19</t>
  </si>
  <si>
    <t>Padeški vrh</t>
  </si>
  <si>
    <t>del 503/2</t>
  </si>
  <si>
    <t>del 521/1</t>
  </si>
  <si>
    <t>del 521/2</t>
  </si>
  <si>
    <t>most Radana vas</t>
  </si>
  <si>
    <t>cesta JP Zazijal Lipa</t>
  </si>
  <si>
    <t>LC  Padeški vrh-Gorenje-Zg. Zreče</t>
  </si>
  <si>
    <t>Vahter</t>
  </si>
  <si>
    <t>Dobrovlje 1 del</t>
  </si>
  <si>
    <t>Dobrovlje 2. del</t>
  </si>
  <si>
    <t>LC 442051 Oplotnica-Božje-Koroška vas</t>
  </si>
  <si>
    <t>del 774</t>
  </si>
  <si>
    <t>del 1240/1</t>
  </si>
  <si>
    <t>del 1240/2</t>
  </si>
  <si>
    <t>del 1237/2</t>
  </si>
  <si>
    <t>del 1218/2</t>
  </si>
  <si>
    <t>del 1211/1</t>
  </si>
  <si>
    <t>del 1214/4</t>
  </si>
  <si>
    <t>del 1207</t>
  </si>
  <si>
    <t>del 1186/1</t>
  </si>
  <si>
    <t>del 1200</t>
  </si>
  <si>
    <t>del 1199/3</t>
  </si>
  <si>
    <t>del 1199/1</t>
  </si>
  <si>
    <t>del 1196/1</t>
  </si>
  <si>
    <t>del 1196/2</t>
  </si>
  <si>
    <t>Gorenje pri Zrečah</t>
  </si>
  <si>
    <t>del 1188/1</t>
  </si>
  <si>
    <t>24.</t>
  </si>
  <si>
    <t>Božje</t>
  </si>
  <si>
    <t>del  5/1</t>
  </si>
  <si>
    <t>del 379/2</t>
  </si>
  <si>
    <t>25.</t>
  </si>
  <si>
    <t>829/29</t>
  </si>
  <si>
    <t>vir erst</t>
  </si>
  <si>
    <t>26.</t>
  </si>
  <si>
    <t>254/17</t>
  </si>
  <si>
    <t>Nardoni Kovač</t>
  </si>
  <si>
    <t>Špile Vlastislava, protipoplavni ukrepi</t>
  </si>
  <si>
    <t xml:space="preserve">27. </t>
  </si>
  <si>
    <t>71/7</t>
  </si>
  <si>
    <t>71/8</t>
  </si>
  <si>
    <t>del LC 460081 Slemenek-Kamenikova žaga</t>
  </si>
  <si>
    <t>Hudinja</t>
  </si>
  <si>
    <t>1095/109</t>
  </si>
  <si>
    <t>12/21</t>
  </si>
  <si>
    <t>12/22</t>
  </si>
  <si>
    <t>MENJAVE Unior</t>
  </si>
  <si>
    <t>88/39</t>
  </si>
  <si>
    <t>88/38</t>
  </si>
  <si>
    <t>27.</t>
  </si>
  <si>
    <t>za gradnjo GJI SN-2</t>
  </si>
  <si>
    <t>28.</t>
  </si>
  <si>
    <t>104/63</t>
  </si>
  <si>
    <t>104/68</t>
  </si>
  <si>
    <t>104/64</t>
  </si>
  <si>
    <t>821/8</t>
  </si>
  <si>
    <t>821/6</t>
  </si>
  <si>
    <t>828/7</t>
  </si>
  <si>
    <t>828/2</t>
  </si>
  <si>
    <t>29.</t>
  </si>
  <si>
    <t>za GJI - menjave UNIOR</t>
  </si>
  <si>
    <t>za gradnjo vrtca - menjava UNIOR</t>
  </si>
  <si>
    <t>613/17</t>
  </si>
  <si>
    <t>605/4</t>
  </si>
  <si>
    <t>613/15</t>
  </si>
  <si>
    <t>613/14</t>
  </si>
  <si>
    <t>545/2</t>
  </si>
  <si>
    <t>30.</t>
  </si>
  <si>
    <t>31.</t>
  </si>
  <si>
    <t>88/28</t>
  </si>
  <si>
    <t>sn-2</t>
  </si>
  <si>
    <t>32.</t>
  </si>
  <si>
    <t>88/41</t>
  </si>
  <si>
    <t>33.</t>
  </si>
  <si>
    <t>940</t>
  </si>
  <si>
    <t>941</t>
  </si>
  <si>
    <t>942</t>
  </si>
  <si>
    <t>943</t>
  </si>
  <si>
    <t>155.670,00 eur od tega 27.600,00</t>
  </si>
  <si>
    <t>v letu 2020</t>
  </si>
  <si>
    <t>34.</t>
  </si>
  <si>
    <t>453/11</t>
  </si>
  <si>
    <t>453/10</t>
  </si>
  <si>
    <t>453/14</t>
  </si>
  <si>
    <t>453/15</t>
  </si>
  <si>
    <t>453/17</t>
  </si>
  <si>
    <t>nakup del JP in zadrževalnik</t>
  </si>
  <si>
    <t>35.</t>
  </si>
  <si>
    <t>del 105/1</t>
  </si>
  <si>
    <t>širitev stanovanjsko naselje Stranice</t>
  </si>
  <si>
    <t>606/3</t>
  </si>
  <si>
    <t>Tovarniška cesta 4, 3214 Zreče</t>
  </si>
  <si>
    <t>1100-697</t>
  </si>
  <si>
    <t>Kvadratura stavbe    (v m²)</t>
  </si>
  <si>
    <t>NAČRT RAZPOLAGANJA Z NEPREMIČNIM PREMOŽENJEM OBČINE ZREČE IN KRAJEVNIH SKUPNOSTI V OBČINI ZREČE ZA LETO 2020</t>
  </si>
  <si>
    <t>1100-934-13</t>
  </si>
  <si>
    <t>1100-934-16</t>
  </si>
  <si>
    <t>1100-934-17</t>
  </si>
  <si>
    <t>1100-934-18</t>
  </si>
  <si>
    <t>1100-934-20</t>
  </si>
  <si>
    <t>1100-934-21</t>
  </si>
  <si>
    <t>1100-934-22</t>
  </si>
  <si>
    <t>935/21</t>
  </si>
  <si>
    <t>927/29</t>
  </si>
  <si>
    <t>Mladinska ulica</t>
  </si>
  <si>
    <t>1378/7</t>
  </si>
  <si>
    <t>Hrovat funkcionala</t>
  </si>
  <si>
    <t>1949/1</t>
  </si>
  <si>
    <t>Stanojevič</t>
  </si>
  <si>
    <t>Hrastovec</t>
  </si>
  <si>
    <t>Samoupravna lokalna skupnost, v kateri se nahajajo zemljišča: vse nepremičnine razen pod zap. št. 6, zajete v načrtu, ležijo na območju Občine Zreče. Nepremičnine pod za. št. 6 ležijo v Občini Poljčane.</t>
  </si>
  <si>
    <t>1001/8</t>
  </si>
  <si>
    <t>1004/1</t>
  </si>
  <si>
    <t>1006/1</t>
  </si>
  <si>
    <t>1006/2</t>
  </si>
  <si>
    <t>1006/3</t>
  </si>
  <si>
    <t>1006/4</t>
  </si>
  <si>
    <t>1035/1</t>
  </si>
  <si>
    <t>1035/2</t>
  </si>
  <si>
    <t>*72/1</t>
  </si>
  <si>
    <t>*72/2</t>
  </si>
  <si>
    <t>OBČINA POLJČANE, predmet prodaje je solastniški delež do 1/2 celote</t>
  </si>
  <si>
    <t>1527/4</t>
  </si>
  <si>
    <t>Lamut kamnolom</t>
  </si>
  <si>
    <t>522/1</t>
  </si>
  <si>
    <t xml:space="preserve">Hohler </t>
  </si>
  <si>
    <t>1527/11</t>
  </si>
  <si>
    <t>1527/5</t>
  </si>
  <si>
    <t>Menjava Hren Katarina</t>
  </si>
  <si>
    <t>Založnik Dušan menjava</t>
  </si>
  <si>
    <t xml:space="preserve"> Zreče</t>
  </si>
  <si>
    <t>1347/11</t>
  </si>
  <si>
    <t>del 95/31</t>
  </si>
  <si>
    <t>Špile Vlastislava menjava</t>
  </si>
  <si>
    <t>740/2</t>
  </si>
  <si>
    <t>odprodaja ali menjava za širitev GJI</t>
  </si>
  <si>
    <t>1095/188</t>
  </si>
  <si>
    <t>funkcionala Rogla</t>
  </si>
  <si>
    <t>1095/193</t>
  </si>
  <si>
    <t>1095/203</t>
  </si>
  <si>
    <t>1095/256</t>
  </si>
  <si>
    <t>1095/257</t>
  </si>
  <si>
    <t>1095/216</t>
  </si>
  <si>
    <t>1095/217</t>
  </si>
  <si>
    <t>1095/218</t>
  </si>
  <si>
    <t>1095/219</t>
  </si>
  <si>
    <t>Funkcionala Rogla</t>
  </si>
  <si>
    <t>11095/258</t>
  </si>
  <si>
    <t>1095/36</t>
  </si>
  <si>
    <t>1095/243</t>
  </si>
  <si>
    <t>1095/83</t>
  </si>
  <si>
    <t>1095/93</t>
  </si>
  <si>
    <t>1095/47</t>
  </si>
  <si>
    <t>1095/48</t>
  </si>
  <si>
    <t>1095/165</t>
  </si>
  <si>
    <t>1095/164</t>
  </si>
  <si>
    <t>1095/74</t>
  </si>
  <si>
    <t>menjave Unior</t>
  </si>
  <si>
    <t>SN-2</t>
  </si>
  <si>
    <t xml:space="preserve">Samoupravna lokalna skupnost, v kateri se nahajajo zemljišča: vse nepremičnine se nahajajo na omočju Občine Zreče. </t>
  </si>
  <si>
    <t>121/17</t>
  </si>
  <si>
    <t>121/18</t>
  </si>
  <si>
    <t>prodaja zemljišč KS Zreče</t>
  </si>
  <si>
    <t>36.</t>
  </si>
  <si>
    <t>del 104/22</t>
  </si>
  <si>
    <t>nakup Market Zreče</t>
  </si>
  <si>
    <t>nakup "NIVO" v stečaju</t>
  </si>
  <si>
    <t>37.</t>
  </si>
  <si>
    <t>925/1</t>
  </si>
  <si>
    <t>925/8</t>
  </si>
  <si>
    <t>925/10</t>
  </si>
  <si>
    <t>925/11</t>
  </si>
  <si>
    <t xml:space="preserve">del Jezera Zreče </t>
  </si>
  <si>
    <t>38.</t>
  </si>
  <si>
    <t>Križevec</t>
  </si>
  <si>
    <t>del 135/1</t>
  </si>
  <si>
    <t>del 134</t>
  </si>
  <si>
    <t>Loška gora</t>
  </si>
  <si>
    <t>693/9</t>
  </si>
  <si>
    <t>Loška gora 5, 3214 Zreče</t>
  </si>
  <si>
    <t>693/10</t>
  </si>
  <si>
    <t>del 1102-261</t>
  </si>
  <si>
    <t>del 264,31</t>
  </si>
  <si>
    <t>VREDNOST VSI UPRAVLJAVCI SKUPAJ:</t>
  </si>
  <si>
    <t xml:space="preserve">Brezplačen prenos na DRSI, regionalna cesta </t>
  </si>
  <si>
    <t>95/53</t>
  </si>
  <si>
    <t>113/6</t>
  </si>
  <si>
    <t>114/29</t>
  </si>
  <si>
    <t>108/8</t>
  </si>
  <si>
    <t>121/51</t>
  </si>
  <si>
    <t>121/54</t>
  </si>
  <si>
    <t>121/56</t>
  </si>
  <si>
    <t>114/31</t>
  </si>
  <si>
    <t>104/92</t>
  </si>
  <si>
    <t>120/4</t>
  </si>
  <si>
    <t>95/51</t>
  </si>
  <si>
    <t>12/27</t>
  </si>
  <si>
    <t>12/26</t>
  </si>
  <si>
    <t>12/25</t>
  </si>
  <si>
    <t>12/24</t>
  </si>
  <si>
    <t>39.</t>
  </si>
  <si>
    <t>40.</t>
  </si>
  <si>
    <t>12/9</t>
  </si>
  <si>
    <t>del 12/8</t>
  </si>
  <si>
    <r>
      <t xml:space="preserve">Upravljavec: </t>
    </r>
    <r>
      <rPr>
        <b/>
        <sz val="9"/>
        <rFont val="Arial"/>
        <family val="2"/>
      </rPr>
      <t>Krajevna skupnost Zreče</t>
    </r>
  </si>
  <si>
    <r>
      <t xml:space="preserve">Upravljavec: </t>
    </r>
    <r>
      <rPr>
        <b/>
        <sz val="10"/>
        <rFont val="Calibri"/>
        <family val="2"/>
      </rPr>
      <t>Občina Zreče</t>
    </r>
  </si>
  <si>
    <r>
      <t xml:space="preserve">Upravljavec: </t>
    </r>
    <r>
      <rPr>
        <b/>
        <sz val="10"/>
        <rFont val="Calibri"/>
        <family val="2"/>
      </rPr>
      <t>Krajevna skupnost Zreče</t>
    </r>
  </si>
  <si>
    <t>nakup Orož</t>
  </si>
  <si>
    <t>samske sobe</t>
  </si>
  <si>
    <t>objekt Thaler</t>
  </si>
  <si>
    <t>Objekt Loška gora</t>
  </si>
  <si>
    <t>objekt Loška gora</t>
  </si>
  <si>
    <t>vrednost v EUR</t>
  </si>
  <si>
    <t>NAČRT RAZPOLAGANJA Z NEPREMIČNIM PREMOŽENJEM OBČINE ZREČE IN KRAJEVNIH SKUPNOSTI V OBČINI ZREČE ZA LETO 2020    ZEMLJIŠČA</t>
  </si>
  <si>
    <t>NAČRT RAZPOLAGANJA Z NEPREMIČNIM PREMOŽENJEM OBČINE ZREČE IN KRAJEVNIH SKUPNOSTI V OBČINI ZREČE ZA LETO 2020    STAVBE IN DELI STAVB</t>
  </si>
  <si>
    <t>NAČRT RAZPOLAGANJA Z NEPREMIČNIM PREMOŽENJEM OBČINE ZREČE IN KRAJEVNIH SKUPNOSTI V OBČINI ZREČE ZA LETO 2020    ZEMLJIŠČA S STAVBO</t>
  </si>
  <si>
    <t>PRIDOBIVANJE SKUPAJ:</t>
  </si>
  <si>
    <t>RAZPOLAGANJE SKUPAJ:</t>
  </si>
  <si>
    <t>VREDNOST NAČRTOV SKUPAJ:</t>
  </si>
  <si>
    <t>20 % SKUPNE VREDNOSTI NAČRTOV:</t>
  </si>
  <si>
    <t>41.</t>
  </si>
  <si>
    <t>380/5</t>
  </si>
  <si>
    <t>381/5</t>
  </si>
  <si>
    <t>KS Dobrovlje, brezplačen prenos v last Občine Zreče</t>
  </si>
  <si>
    <t>42.</t>
  </si>
  <si>
    <t>380/17</t>
  </si>
  <si>
    <t>380/18</t>
  </si>
  <si>
    <t>43.</t>
  </si>
  <si>
    <t>135/9</t>
  </si>
  <si>
    <t xml:space="preserve">menjava pri Mini krožišču </t>
  </si>
  <si>
    <t>284</t>
  </si>
  <si>
    <t>192</t>
  </si>
  <si>
    <t>254</t>
  </si>
  <si>
    <t>280</t>
  </si>
  <si>
    <t>190</t>
  </si>
  <si>
    <t>253</t>
  </si>
  <si>
    <t>191</t>
  </si>
  <si>
    <t>252/1</t>
  </si>
  <si>
    <t>44.</t>
  </si>
  <si>
    <t>185/2</t>
  </si>
  <si>
    <t>nakup Wravor</t>
  </si>
  <si>
    <t xml:space="preserve">130.910,00 eur (nakup na 4 leta) </t>
  </si>
  <si>
    <t>od tega 32.727,50 eur v letu 2020</t>
  </si>
  <si>
    <t>nakup 2 neprofitnih stanovanj</t>
  </si>
  <si>
    <t>Mladinska ulica, 3214 Zreče</t>
  </si>
  <si>
    <t>Novogradnja – neprofitno stanovanje</t>
  </si>
  <si>
    <r>
      <t xml:space="preserve">Upravljavec: </t>
    </r>
    <r>
      <rPr>
        <b/>
        <sz val="9"/>
        <rFont val="Arial"/>
        <family val="2"/>
      </rPr>
      <t>Krajevna skupnost Dobrovlje</t>
    </r>
  </si>
  <si>
    <t>brezplačen prenos na Občino Zreče</t>
  </si>
  <si>
    <t>1449</t>
  </si>
  <si>
    <t>menjava Dobrovlje 1. del</t>
  </si>
  <si>
    <t>1579/11</t>
  </si>
  <si>
    <t>1579/8</t>
  </si>
  <si>
    <t>NAČRT PRIDOBIVANJA  NEPREMIČNEGA PREMOŽENJA OBČINE ZREČE IN KRAJEVNIH SKUPNOSTI V OBČINI ZREČE ZA LETO 2020    STAVBE IN DELI STAVB</t>
  </si>
  <si>
    <t>2. STAVBE IN DELI STAVB</t>
  </si>
  <si>
    <t>3. ZEMLJIŠČA S STAVBO</t>
  </si>
  <si>
    <t>Cesta na Roglo 17b, 3214 Zreče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</si>
</sst>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\ ???/???"/>
    <numFmt numFmtId="183" formatCode="#,##0.00\ _€"/>
    <numFmt numFmtId="184" formatCode="0;[Red]0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€&quot;"/>
    <numFmt numFmtId="189" formatCode="#,##0;[Red]#,##0"/>
  </numFmts>
  <fonts count="65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55" fillId="0" borderId="0" xfId="0" applyFont="1" applyAlignment="1">
      <alignment/>
    </xf>
    <xf numFmtId="0" fontId="50" fillId="0" borderId="0" xfId="0" applyFont="1" applyBorder="1" applyAlignment="1">
      <alignment vertical="center"/>
    </xf>
    <xf numFmtId="0" fontId="55" fillId="0" borderId="0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4" fillId="0" borderId="2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4" fillId="33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left"/>
    </xf>
    <xf numFmtId="4" fontId="4" fillId="0" borderId="22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vertical="center"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0" fontId="56" fillId="0" borderId="0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2" fontId="7" fillId="0" borderId="23" xfId="0" applyNumberFormat="1" applyFont="1" applyBorder="1" applyAlignment="1">
      <alignment/>
    </xf>
    <xf numFmtId="0" fontId="6" fillId="0" borderId="19" xfId="0" applyFont="1" applyFill="1" applyBorder="1" applyAlignment="1">
      <alignment/>
    </xf>
    <xf numFmtId="4" fontId="57" fillId="0" borderId="23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7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4" fontId="5" fillId="0" borderId="2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58" fillId="0" borderId="0" xfId="0" applyFont="1" applyAlignment="1">
      <alignment/>
    </xf>
    <xf numFmtId="0" fontId="55" fillId="0" borderId="12" xfId="0" applyFont="1" applyBorder="1" applyAlignment="1">
      <alignment vertical="center"/>
    </xf>
    <xf numFmtId="0" fontId="55" fillId="0" borderId="0" xfId="0" applyFont="1" applyBorder="1" applyAlignment="1">
      <alignment vertical="center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49" fontId="60" fillId="0" borderId="0" xfId="0" applyNumberFormat="1" applyFont="1" applyAlignment="1">
      <alignment horizontal="center"/>
    </xf>
    <xf numFmtId="3" fontId="59" fillId="0" borderId="0" xfId="0" applyNumberFormat="1" applyFont="1" applyAlignment="1">
      <alignment horizontal="center"/>
    </xf>
    <xf numFmtId="4" fontId="59" fillId="0" borderId="0" xfId="0" applyNumberFormat="1" applyFont="1" applyAlignment="1">
      <alignment horizontal="right"/>
    </xf>
    <xf numFmtId="0" fontId="56" fillId="0" borderId="0" xfId="0" applyFont="1" applyAlignment="1">
      <alignment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54" fillId="0" borderId="0" xfId="0" applyFont="1" applyBorder="1" applyAlignment="1">
      <alignment horizontal="left" vertical="center" wrapText="1"/>
    </xf>
    <xf numFmtId="49" fontId="61" fillId="0" borderId="0" xfId="0" applyNumberFormat="1" applyFont="1" applyBorder="1" applyAlignment="1">
      <alignment horizontal="center" vertical="center" wrapText="1"/>
    </xf>
    <xf numFmtId="3" fontId="54" fillId="0" borderId="0" xfId="0" applyNumberFormat="1" applyFont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49" fontId="57" fillId="33" borderId="11" xfId="0" applyNumberFormat="1" applyFont="1" applyFill="1" applyBorder="1" applyAlignment="1">
      <alignment horizontal="center" vertical="center" wrapText="1"/>
    </xf>
    <xf numFmtId="3" fontId="57" fillId="33" borderId="11" xfId="0" applyNumberFormat="1" applyFont="1" applyFill="1" applyBorder="1" applyAlignment="1">
      <alignment horizontal="center" vertical="center" wrapText="1"/>
    </xf>
    <xf numFmtId="4" fontId="57" fillId="33" borderId="11" xfId="0" applyNumberFormat="1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49" fontId="56" fillId="0" borderId="11" xfId="0" applyNumberFormat="1" applyFont="1" applyBorder="1" applyAlignment="1">
      <alignment horizontal="center"/>
    </xf>
    <xf numFmtId="3" fontId="56" fillId="0" borderId="11" xfId="0" applyNumberFormat="1" applyFont="1" applyBorder="1" applyAlignment="1">
      <alignment horizontal="center"/>
    </xf>
    <xf numFmtId="4" fontId="56" fillId="0" borderId="11" xfId="0" applyNumberFormat="1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49" fontId="56" fillId="0" borderId="16" xfId="0" applyNumberFormat="1" applyFont="1" applyBorder="1" applyAlignment="1">
      <alignment horizontal="center"/>
    </xf>
    <xf numFmtId="3" fontId="56" fillId="0" borderId="16" xfId="0" applyNumberFormat="1" applyFont="1" applyBorder="1" applyAlignment="1">
      <alignment horizontal="center"/>
    </xf>
    <xf numFmtId="4" fontId="56" fillId="0" borderId="16" xfId="0" applyNumberFormat="1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49" fontId="56" fillId="0" borderId="24" xfId="0" applyNumberFormat="1" applyFont="1" applyBorder="1" applyAlignment="1">
      <alignment horizontal="center" vertical="center"/>
    </xf>
    <xf numFmtId="3" fontId="56" fillId="0" borderId="18" xfId="0" applyNumberFormat="1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49" fontId="56" fillId="0" borderId="0" xfId="0" applyNumberFormat="1" applyFont="1" applyBorder="1" applyAlignment="1">
      <alignment horizontal="center" vertical="center"/>
    </xf>
    <xf numFmtId="3" fontId="56" fillId="0" borderId="12" xfId="0" applyNumberFormat="1" applyFont="1" applyBorder="1" applyAlignment="1">
      <alignment horizontal="center"/>
    </xf>
    <xf numFmtId="4" fontId="56" fillId="0" borderId="25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49" fontId="56" fillId="0" borderId="0" xfId="0" applyNumberFormat="1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49" fontId="56" fillId="0" borderId="18" xfId="0" applyNumberFormat="1" applyFont="1" applyBorder="1" applyAlignment="1">
      <alignment horizontal="center"/>
    </xf>
    <xf numFmtId="49" fontId="56" fillId="0" borderId="19" xfId="0" applyNumberFormat="1" applyFont="1" applyBorder="1" applyAlignment="1">
      <alignment horizontal="center"/>
    </xf>
    <xf numFmtId="3" fontId="56" fillId="0" borderId="19" xfId="0" applyNumberFormat="1" applyFont="1" applyBorder="1" applyAlignment="1">
      <alignment horizontal="center"/>
    </xf>
    <xf numFmtId="0" fontId="56" fillId="0" borderId="20" xfId="0" applyFont="1" applyBorder="1" applyAlignment="1">
      <alignment horizontal="center" vertical="center"/>
    </xf>
    <xf numFmtId="3" fontId="56" fillId="0" borderId="18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3" fontId="56" fillId="0" borderId="12" xfId="0" applyNumberFormat="1" applyFont="1" applyBorder="1" applyAlignment="1">
      <alignment horizontal="center" vertical="center"/>
    </xf>
    <xf numFmtId="3" fontId="56" fillId="0" borderId="20" xfId="0" applyNumberFormat="1" applyFont="1" applyBorder="1" applyAlignment="1">
      <alignment horizontal="center" vertical="center"/>
    </xf>
    <xf numFmtId="4" fontId="56" fillId="0" borderId="20" xfId="0" applyNumberFormat="1" applyFont="1" applyBorder="1" applyAlignment="1">
      <alignment horizontal="center"/>
    </xf>
    <xf numFmtId="3" fontId="56" fillId="0" borderId="21" xfId="0" applyNumberFormat="1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3" fontId="56" fillId="0" borderId="26" xfId="0" applyNumberFormat="1" applyFont="1" applyBorder="1" applyAlignment="1">
      <alignment horizontal="center" vertical="center"/>
    </xf>
    <xf numFmtId="4" fontId="56" fillId="0" borderId="26" xfId="0" applyNumberFormat="1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4" fontId="56" fillId="0" borderId="0" xfId="0" applyNumberFormat="1" applyFont="1" applyBorder="1" applyAlignment="1">
      <alignment horizontal="center"/>
    </xf>
    <xf numFmtId="49" fontId="56" fillId="0" borderId="17" xfId="0" applyNumberFormat="1" applyFont="1" applyBorder="1" applyAlignment="1">
      <alignment horizontal="center"/>
    </xf>
    <xf numFmtId="3" fontId="56" fillId="0" borderId="17" xfId="0" applyNumberFormat="1" applyFont="1" applyBorder="1" applyAlignment="1">
      <alignment horizontal="center"/>
    </xf>
    <xf numFmtId="4" fontId="56" fillId="0" borderId="17" xfId="0" applyNumberFormat="1" applyFont="1" applyBorder="1" applyAlignment="1">
      <alignment horizontal="center"/>
    </xf>
    <xf numFmtId="0" fontId="56" fillId="0" borderId="17" xfId="0" applyFont="1" applyBorder="1" applyAlignment="1">
      <alignment horizontal="center" vertical="center"/>
    </xf>
    <xf numFmtId="3" fontId="56" fillId="0" borderId="17" xfId="0" applyNumberFormat="1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4" fontId="56" fillId="0" borderId="17" xfId="0" applyNumberFormat="1" applyFont="1" applyBorder="1" applyAlignment="1">
      <alignment horizontal="right"/>
    </xf>
    <xf numFmtId="3" fontId="56" fillId="0" borderId="25" xfId="0" applyNumberFormat="1" applyFont="1" applyBorder="1" applyAlignment="1">
      <alignment horizontal="center"/>
    </xf>
    <xf numFmtId="49" fontId="56" fillId="0" borderId="15" xfId="0" applyNumberFormat="1" applyFont="1" applyBorder="1" applyAlignment="1">
      <alignment horizontal="center"/>
    </xf>
    <xf numFmtId="3" fontId="56" fillId="0" borderId="14" xfId="0" applyNumberFormat="1" applyFont="1" applyBorder="1" applyAlignment="1">
      <alignment horizontal="center"/>
    </xf>
    <xf numFmtId="3" fontId="56" fillId="0" borderId="20" xfId="0" applyNumberFormat="1" applyFont="1" applyBorder="1" applyAlignment="1">
      <alignment horizontal="center"/>
    </xf>
    <xf numFmtId="3" fontId="56" fillId="0" borderId="21" xfId="0" applyNumberFormat="1" applyFont="1" applyBorder="1" applyAlignment="1">
      <alignment horizontal="center"/>
    </xf>
    <xf numFmtId="0" fontId="56" fillId="0" borderId="26" xfId="0" applyFont="1" applyBorder="1" applyAlignment="1">
      <alignment horizontal="center" vertical="center"/>
    </xf>
    <xf numFmtId="3" fontId="56" fillId="0" borderId="26" xfId="0" applyNumberFormat="1" applyFont="1" applyBorder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4" fontId="56" fillId="0" borderId="26" xfId="0" applyNumberFormat="1" applyFont="1" applyBorder="1" applyAlignment="1">
      <alignment horizontal="right"/>
    </xf>
    <xf numFmtId="0" fontId="60" fillId="0" borderId="0" xfId="0" applyFont="1" applyAlignment="1">
      <alignment/>
    </xf>
    <xf numFmtId="49" fontId="56" fillId="0" borderId="25" xfId="0" applyNumberFormat="1" applyFont="1" applyBorder="1" applyAlignment="1">
      <alignment horizontal="center"/>
    </xf>
    <xf numFmtId="3" fontId="56" fillId="0" borderId="24" xfId="0" applyNumberFormat="1" applyFont="1" applyBorder="1" applyAlignment="1">
      <alignment horizontal="center"/>
    </xf>
    <xf numFmtId="3" fontId="56" fillId="0" borderId="10" xfId="0" applyNumberFormat="1" applyFont="1" applyBorder="1" applyAlignment="1">
      <alignment horizontal="center"/>
    </xf>
    <xf numFmtId="4" fontId="56" fillId="0" borderId="16" xfId="0" applyNumberFormat="1" applyFont="1" applyBorder="1" applyAlignment="1">
      <alignment horizontal="center" vertical="center"/>
    </xf>
    <xf numFmtId="4" fontId="56" fillId="0" borderId="16" xfId="0" applyNumberFormat="1" applyFont="1" applyBorder="1" applyAlignment="1">
      <alignment horizontal="left" vertical="center"/>
    </xf>
    <xf numFmtId="4" fontId="56" fillId="0" borderId="25" xfId="0" applyNumberFormat="1" applyFont="1" applyBorder="1" applyAlignment="1">
      <alignment horizontal="center" vertical="center"/>
    </xf>
    <xf numFmtId="0" fontId="56" fillId="0" borderId="25" xfId="0" applyFont="1" applyBorder="1" applyAlignment="1">
      <alignment horizontal="left" vertical="center"/>
    </xf>
    <xf numFmtId="4" fontId="56" fillId="0" borderId="25" xfId="0" applyNumberFormat="1" applyFont="1" applyBorder="1" applyAlignment="1">
      <alignment horizontal="left" vertical="center"/>
    </xf>
    <xf numFmtId="0" fontId="56" fillId="0" borderId="17" xfId="0" applyFont="1" applyBorder="1" applyAlignment="1">
      <alignment horizontal="left"/>
    </xf>
    <xf numFmtId="3" fontId="56" fillId="0" borderId="16" xfId="0" applyNumberFormat="1" applyFont="1" applyBorder="1" applyAlignment="1">
      <alignment horizontal="center" vertical="center"/>
    </xf>
    <xf numFmtId="4" fontId="56" fillId="0" borderId="16" xfId="0" applyNumberFormat="1" applyFont="1" applyBorder="1" applyAlignment="1">
      <alignment horizontal="right"/>
    </xf>
    <xf numFmtId="0" fontId="56" fillId="0" borderId="25" xfId="0" applyFont="1" applyBorder="1" applyAlignment="1">
      <alignment horizontal="center" vertical="center"/>
    </xf>
    <xf numFmtId="4" fontId="56" fillId="0" borderId="25" xfId="0" applyNumberFormat="1" applyFont="1" applyBorder="1" applyAlignment="1">
      <alignment horizontal="right"/>
    </xf>
    <xf numFmtId="0" fontId="56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7" fillId="33" borderId="16" xfId="0" applyFont="1" applyFill="1" applyBorder="1" applyAlignment="1">
      <alignment horizontal="center" vertical="center" wrapText="1"/>
    </xf>
    <xf numFmtId="49" fontId="57" fillId="33" borderId="16" xfId="0" applyNumberFormat="1" applyFont="1" applyFill="1" applyBorder="1" applyAlignment="1">
      <alignment horizontal="center" vertical="center" wrapText="1"/>
    </xf>
    <xf numFmtId="3" fontId="57" fillId="33" borderId="16" xfId="0" applyNumberFormat="1" applyFont="1" applyFill="1" applyBorder="1" applyAlignment="1">
      <alignment horizontal="center" vertical="center" wrapText="1"/>
    </xf>
    <xf numFmtId="4" fontId="57" fillId="33" borderId="16" xfId="0" applyNumberFormat="1" applyFont="1" applyFill="1" applyBorder="1" applyAlignment="1">
      <alignment horizontal="center" vertical="center" wrapText="1"/>
    </xf>
    <xf numFmtId="0" fontId="62" fillId="0" borderId="23" xfId="0" applyFont="1" applyBorder="1" applyAlignment="1">
      <alignment/>
    </xf>
    <xf numFmtId="4" fontId="62" fillId="0" borderId="22" xfId="0" applyNumberFormat="1" applyFont="1" applyBorder="1" applyAlignment="1">
      <alignment horizontal="center"/>
    </xf>
    <xf numFmtId="0" fontId="56" fillId="16" borderId="11" xfId="0" applyFont="1" applyFill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56" fillId="0" borderId="16" xfId="0" applyFont="1" applyBorder="1" applyAlignment="1">
      <alignment/>
    </xf>
    <xf numFmtId="0" fontId="56" fillId="0" borderId="25" xfId="0" applyFont="1" applyBorder="1" applyAlignment="1">
      <alignment/>
    </xf>
    <xf numFmtId="0" fontId="56" fillId="0" borderId="25" xfId="0" applyFont="1" applyBorder="1" applyAlignment="1">
      <alignment horizontal="left"/>
    </xf>
    <xf numFmtId="0" fontId="56" fillId="0" borderId="17" xfId="0" applyFont="1" applyBorder="1" applyAlignment="1">
      <alignment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 wrapText="1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right"/>
    </xf>
    <xf numFmtId="0" fontId="62" fillId="0" borderId="14" xfId="0" applyFont="1" applyBorder="1" applyAlignment="1">
      <alignment/>
    </xf>
    <xf numFmtId="0" fontId="59" fillId="0" borderId="15" xfId="0" applyFont="1" applyBorder="1" applyAlignment="1">
      <alignment horizontal="center"/>
    </xf>
    <xf numFmtId="0" fontId="59" fillId="0" borderId="15" xfId="0" applyFont="1" applyBorder="1" applyAlignment="1">
      <alignment horizontal="right"/>
    </xf>
    <xf numFmtId="0" fontId="59" fillId="0" borderId="13" xfId="0" applyFont="1" applyBorder="1" applyAlignment="1">
      <alignment/>
    </xf>
    <xf numFmtId="0" fontId="59" fillId="0" borderId="12" xfId="0" applyFont="1" applyBorder="1" applyAlignment="1">
      <alignment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4" fontId="62" fillId="33" borderId="11" xfId="0" applyNumberFormat="1" applyFont="1" applyFill="1" applyBorder="1" applyAlignment="1">
      <alignment horizontal="center" vertical="center" wrapText="1"/>
    </xf>
    <xf numFmtId="4" fontId="62" fillId="33" borderId="16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wrapText="1"/>
    </xf>
    <xf numFmtId="0" fontId="56" fillId="0" borderId="18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 wrapText="1"/>
    </xf>
    <xf numFmtId="0" fontId="56" fillId="0" borderId="18" xfId="0" applyFont="1" applyBorder="1" applyAlignment="1">
      <alignment horizontal="center" vertical="center"/>
    </xf>
    <xf numFmtId="4" fontId="56" fillId="0" borderId="16" xfId="0" applyNumberFormat="1" applyFont="1" applyFill="1" applyBorder="1" applyAlignment="1">
      <alignment horizontal="right"/>
    </xf>
    <xf numFmtId="0" fontId="56" fillId="0" borderId="12" xfId="0" applyFont="1" applyFill="1" applyBorder="1" applyAlignment="1">
      <alignment horizontal="center"/>
    </xf>
    <xf numFmtId="0" fontId="56" fillId="0" borderId="25" xfId="0" applyFont="1" applyFill="1" applyBorder="1" applyAlignment="1">
      <alignment horizontal="center" wrapText="1"/>
    </xf>
    <xf numFmtId="0" fontId="56" fillId="0" borderId="12" xfId="0" applyFont="1" applyBorder="1" applyAlignment="1">
      <alignment horizontal="center" vertical="center"/>
    </xf>
    <xf numFmtId="4" fontId="56" fillId="0" borderId="25" xfId="0" applyNumberFormat="1" applyFont="1" applyFill="1" applyBorder="1" applyAlignment="1">
      <alignment horizontal="right"/>
    </xf>
    <xf numFmtId="4" fontId="56" fillId="0" borderId="25" xfId="0" applyNumberFormat="1" applyFont="1" applyFill="1" applyBorder="1" applyAlignment="1">
      <alignment horizontal="center"/>
    </xf>
    <xf numFmtId="4" fontId="56" fillId="0" borderId="17" xfId="0" applyNumberFormat="1" applyFont="1" applyFill="1" applyBorder="1" applyAlignment="1">
      <alignment horizontal="right"/>
    </xf>
    <xf numFmtId="0" fontId="57" fillId="0" borderId="27" xfId="0" applyFont="1" applyBorder="1" applyAlignment="1">
      <alignment/>
    </xf>
    <xf numFmtId="4" fontId="57" fillId="0" borderId="28" xfId="0" applyNumberFormat="1" applyFont="1" applyBorder="1" applyAlignment="1">
      <alignment horizontal="center"/>
    </xf>
    <xf numFmtId="4" fontId="57" fillId="0" borderId="22" xfId="0" applyNumberFormat="1" applyFont="1" applyBorder="1" applyAlignment="1">
      <alignment horizontal="center"/>
    </xf>
    <xf numFmtId="0" fontId="56" fillId="0" borderId="19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 wrapText="1"/>
    </xf>
    <xf numFmtId="0" fontId="63" fillId="0" borderId="16" xfId="0" applyFont="1" applyBorder="1" applyAlignment="1">
      <alignment/>
    </xf>
    <xf numFmtId="0" fontId="63" fillId="0" borderId="17" xfId="0" applyFont="1" applyBorder="1" applyAlignment="1">
      <alignment/>
    </xf>
    <xf numFmtId="0" fontId="59" fillId="0" borderId="13" xfId="0" applyFont="1" applyBorder="1" applyAlignment="1">
      <alignment horizontal="center"/>
    </xf>
    <xf numFmtId="3" fontId="56" fillId="0" borderId="18" xfId="0" applyNumberFormat="1" applyFont="1" applyFill="1" applyBorder="1" applyAlignment="1">
      <alignment horizontal="center"/>
    </xf>
    <xf numFmtId="4" fontId="56" fillId="0" borderId="16" xfId="0" applyNumberFormat="1" applyFont="1" applyFill="1" applyBorder="1" applyAlignment="1">
      <alignment horizontal="center"/>
    </xf>
    <xf numFmtId="3" fontId="56" fillId="0" borderId="19" xfId="0" applyNumberFormat="1" applyFont="1" applyFill="1" applyBorder="1" applyAlignment="1">
      <alignment horizontal="center"/>
    </xf>
    <xf numFmtId="4" fontId="56" fillId="0" borderId="17" xfId="0" applyNumberFormat="1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/>
    </xf>
    <xf numFmtId="0" fontId="56" fillId="0" borderId="25" xfId="0" applyFont="1" applyFill="1" applyBorder="1" applyAlignment="1">
      <alignment horizontal="center"/>
    </xf>
    <xf numFmtId="3" fontId="56" fillId="0" borderId="25" xfId="0" applyNumberFormat="1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3" fontId="56" fillId="0" borderId="16" xfId="0" applyNumberFormat="1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/>
    </xf>
    <xf numFmtId="4" fontId="56" fillId="0" borderId="24" xfId="0" applyNumberFormat="1" applyFont="1" applyFill="1" applyBorder="1" applyAlignment="1">
      <alignment horizontal="center"/>
    </xf>
    <xf numFmtId="0" fontId="56" fillId="0" borderId="25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/>
    </xf>
    <xf numFmtId="4" fontId="56" fillId="0" borderId="0" xfId="0" applyNumberFormat="1" applyFont="1" applyFill="1" applyBorder="1" applyAlignment="1">
      <alignment horizontal="center"/>
    </xf>
    <xf numFmtId="4" fontId="59" fillId="0" borderId="0" xfId="0" applyNumberFormat="1" applyFont="1" applyAlignment="1">
      <alignment horizontal="center"/>
    </xf>
    <xf numFmtId="0" fontId="56" fillId="0" borderId="26" xfId="0" applyFont="1" applyFill="1" applyBorder="1" applyAlignment="1">
      <alignment horizontal="center"/>
    </xf>
    <xf numFmtId="4" fontId="56" fillId="0" borderId="10" xfId="0" applyNumberFormat="1" applyFont="1" applyFill="1" applyBorder="1" applyAlignment="1">
      <alignment horizontal="center"/>
    </xf>
    <xf numFmtId="3" fontId="56" fillId="0" borderId="11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56" fillId="0" borderId="18" xfId="0" applyFont="1" applyFill="1" applyBorder="1" applyAlignment="1">
      <alignment horizontal="center" vertical="center"/>
    </xf>
    <xf numFmtId="3" fontId="56" fillId="0" borderId="24" xfId="0" applyNumberFormat="1" applyFont="1" applyFill="1" applyBorder="1" applyAlignment="1">
      <alignment horizontal="center"/>
    </xf>
    <xf numFmtId="0" fontId="56" fillId="0" borderId="19" xfId="0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/>
    </xf>
    <xf numFmtId="3" fontId="56" fillId="0" borderId="25" xfId="0" applyNumberFormat="1" applyFont="1" applyBorder="1" applyAlignment="1">
      <alignment horizontal="center" vertical="center"/>
    </xf>
    <xf numFmtId="4" fontId="56" fillId="0" borderId="11" xfId="0" applyNumberFormat="1" applyFont="1" applyFill="1" applyBorder="1" applyAlignment="1">
      <alignment horizontal="center"/>
    </xf>
    <xf numFmtId="0" fontId="56" fillId="0" borderId="18" xfId="0" applyFont="1" applyFill="1" applyBorder="1" applyAlignment="1">
      <alignment vertical="center"/>
    </xf>
    <xf numFmtId="0" fontId="56" fillId="0" borderId="24" xfId="0" applyFont="1" applyFill="1" applyBorder="1" applyAlignment="1">
      <alignment horizontal="center"/>
    </xf>
    <xf numFmtId="0" fontId="56" fillId="0" borderId="12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/>
    </xf>
    <xf numFmtId="0" fontId="56" fillId="0" borderId="12" xfId="0" applyFont="1" applyBorder="1" applyAlignment="1">
      <alignment/>
    </xf>
    <xf numFmtId="0" fontId="56" fillId="0" borderId="18" xfId="0" applyFont="1" applyFill="1" applyBorder="1" applyAlignment="1">
      <alignment/>
    </xf>
    <xf numFmtId="49" fontId="56" fillId="0" borderId="18" xfId="0" applyNumberFormat="1" applyFont="1" applyFill="1" applyBorder="1" applyAlignment="1">
      <alignment horizontal="center"/>
    </xf>
    <xf numFmtId="49" fontId="56" fillId="0" borderId="12" xfId="0" applyNumberFormat="1" applyFont="1" applyFill="1" applyBorder="1" applyAlignment="1">
      <alignment horizontal="center"/>
    </xf>
    <xf numFmtId="0" fontId="56" fillId="0" borderId="12" xfId="0" applyFont="1" applyFill="1" applyBorder="1" applyAlignment="1">
      <alignment/>
    </xf>
    <xf numFmtId="0" fontId="56" fillId="0" borderId="19" xfId="0" applyFont="1" applyFill="1" applyBorder="1" applyAlignment="1">
      <alignment/>
    </xf>
    <xf numFmtId="49" fontId="56" fillId="0" borderId="19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49" fontId="56" fillId="0" borderId="0" xfId="0" applyNumberFormat="1" applyFont="1" applyFill="1" applyBorder="1" applyAlignment="1">
      <alignment horizontal="center"/>
    </xf>
    <xf numFmtId="3" fontId="57" fillId="0" borderId="23" xfId="0" applyNumberFormat="1" applyFont="1" applyFill="1" applyBorder="1" applyAlignment="1">
      <alignment horizontal="left"/>
    </xf>
    <xf numFmtId="4" fontId="57" fillId="0" borderId="22" xfId="0" applyNumberFormat="1" applyFont="1" applyFill="1" applyBorder="1" applyAlignment="1">
      <alignment horizontal="center"/>
    </xf>
    <xf numFmtId="0" fontId="6" fillId="16" borderId="18" xfId="0" applyFont="1" applyFill="1" applyBorder="1" applyAlignment="1">
      <alignment horizontal="center"/>
    </xf>
    <xf numFmtId="0" fontId="6" fillId="16" borderId="19" xfId="0" applyFont="1" applyFill="1" applyBorder="1" applyAlignment="1">
      <alignment/>
    </xf>
    <xf numFmtId="3" fontId="56" fillId="0" borderId="0" xfId="0" applyNumberFormat="1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/>
    </xf>
    <xf numFmtId="49" fontId="56" fillId="0" borderId="16" xfId="0" applyNumberFormat="1" applyFont="1" applyFill="1" applyBorder="1" applyAlignment="1">
      <alignment horizontal="center"/>
    </xf>
    <xf numFmtId="49" fontId="56" fillId="0" borderId="17" xfId="0" applyNumberFormat="1" applyFont="1" applyFill="1" applyBorder="1" applyAlignment="1">
      <alignment horizontal="center"/>
    </xf>
    <xf numFmtId="3" fontId="56" fillId="0" borderId="17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left" wrapText="1"/>
    </xf>
    <xf numFmtId="4" fontId="5" fillId="34" borderId="22" xfId="0" applyNumberFormat="1" applyFont="1" applyFill="1" applyBorder="1" applyAlignment="1">
      <alignment horizontal="center"/>
    </xf>
    <xf numFmtId="4" fontId="64" fillId="0" borderId="22" xfId="0" applyNumberFormat="1" applyFont="1" applyBorder="1" applyAlignment="1">
      <alignment horizontal="center"/>
    </xf>
    <xf numFmtId="4" fontId="64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59" fillId="0" borderId="17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4" fontId="58" fillId="0" borderId="25" xfId="0" applyNumberFormat="1" applyFont="1" applyBorder="1" applyAlignment="1">
      <alignment horizontal="left" vertical="center"/>
    </xf>
    <xf numFmtId="0" fontId="58" fillId="0" borderId="0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2" xfId="0" applyFont="1" applyFill="1" applyBorder="1" applyAlignment="1">
      <alignment/>
    </xf>
    <xf numFmtId="0" fontId="58" fillId="0" borderId="12" xfId="0" applyFont="1" applyBorder="1" applyAlignment="1">
      <alignment horizontal="center" wrapText="1"/>
    </xf>
    <xf numFmtId="0" fontId="56" fillId="16" borderId="16" xfId="0" applyFont="1" applyFill="1" applyBorder="1" applyAlignment="1">
      <alignment horizontal="center" vertical="center" wrapText="1"/>
    </xf>
    <xf numFmtId="0" fontId="56" fillId="16" borderId="17" xfId="0" applyFont="1" applyFill="1" applyBorder="1" applyAlignment="1">
      <alignment horizontal="center" vertical="center" wrapText="1"/>
    </xf>
    <xf numFmtId="0" fontId="56" fillId="16" borderId="25" xfId="0" applyFont="1" applyFill="1" applyBorder="1" applyAlignment="1">
      <alignment horizontal="center" vertical="center" wrapText="1"/>
    </xf>
    <xf numFmtId="4" fontId="56" fillId="0" borderId="18" xfId="0" applyNumberFormat="1" applyFont="1" applyBorder="1" applyAlignment="1">
      <alignment horizontal="center" vertical="center"/>
    </xf>
    <xf numFmtId="4" fontId="56" fillId="0" borderId="12" xfId="0" applyNumberFormat="1" applyFont="1" applyBorder="1" applyAlignment="1">
      <alignment horizontal="center" vertical="center"/>
    </xf>
    <xf numFmtId="4" fontId="56" fillId="0" borderId="19" xfId="0" applyNumberFormat="1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wrapText="1"/>
    </xf>
    <xf numFmtId="0" fontId="60" fillId="0" borderId="22" xfId="0" applyFont="1" applyBorder="1" applyAlignment="1">
      <alignment horizontal="center" wrapText="1"/>
    </xf>
    <xf numFmtId="0" fontId="60" fillId="0" borderId="0" xfId="0" applyFont="1" applyBorder="1" applyAlignment="1">
      <alignment horizontal="left" wrapText="1"/>
    </xf>
    <xf numFmtId="0" fontId="60" fillId="0" borderId="0" xfId="0" applyFont="1" applyBorder="1" applyAlignment="1">
      <alignment vertical="top" wrapText="1"/>
    </xf>
    <xf numFmtId="0" fontId="64" fillId="0" borderId="14" xfId="0" applyFont="1" applyBorder="1" applyAlignment="1">
      <alignment horizontal="left" vertical="top"/>
    </xf>
    <xf numFmtId="0" fontId="64" fillId="0" borderId="15" xfId="0" applyFont="1" applyBorder="1" applyAlignment="1">
      <alignment horizontal="left" vertical="top"/>
    </xf>
    <xf numFmtId="0" fontId="64" fillId="0" borderId="13" xfId="0" applyFont="1" applyBorder="1" applyAlignment="1">
      <alignment horizontal="left" vertical="top"/>
    </xf>
    <xf numFmtId="0" fontId="54" fillId="0" borderId="23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right"/>
    </xf>
    <xf numFmtId="0" fontId="57" fillId="0" borderId="29" xfId="0" applyFont="1" applyBorder="1" applyAlignment="1">
      <alignment horizontal="right"/>
    </xf>
    <xf numFmtId="0" fontId="6" fillId="0" borderId="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right" wrapText="1"/>
    </xf>
    <xf numFmtId="0" fontId="7" fillId="0" borderId="29" xfId="0" applyFont="1" applyBorder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56" fillId="0" borderId="18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2" fillId="0" borderId="23" xfId="0" applyFont="1" applyFill="1" applyBorder="1" applyAlignment="1">
      <alignment horizontal="right"/>
    </xf>
    <xf numFmtId="0" fontId="62" fillId="0" borderId="29" xfId="0" applyFont="1" applyFill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5"/>
  <sheetViews>
    <sheetView view="pageLayout" zoomScale="150" zoomScalePageLayoutView="150" workbookViewId="0" topLeftCell="A122">
      <selection activeCell="D132" sqref="D132"/>
    </sheetView>
  </sheetViews>
  <sheetFormatPr defaultColWidth="9.140625" defaultRowHeight="12.75"/>
  <cols>
    <col min="1" max="1" width="6.28125" style="84" customWidth="1"/>
    <col min="2" max="2" width="12.57421875" style="85" customWidth="1"/>
    <col min="3" max="3" width="10.28125" style="84" customWidth="1"/>
    <col min="4" max="4" width="18.7109375" style="86" customWidth="1"/>
    <col min="5" max="5" width="12.7109375" style="87" customWidth="1"/>
    <col min="6" max="6" width="20.421875" style="88" customWidth="1"/>
    <col min="7" max="7" width="20.57421875" style="89" customWidth="1"/>
    <col min="8" max="8" width="28.00390625" style="90" customWidth="1"/>
    <col min="9" max="16384" width="9.140625" style="85" customWidth="1"/>
  </cols>
  <sheetData>
    <row r="1" ht="13.5" hidden="1" thickBot="1"/>
    <row r="2" spans="1:7" ht="34.5" customHeight="1" thickBot="1">
      <c r="A2" s="308" t="s">
        <v>40</v>
      </c>
      <c r="B2" s="309"/>
      <c r="C2" s="309"/>
      <c r="D2" s="309"/>
      <c r="E2" s="310"/>
      <c r="F2" s="310"/>
      <c r="G2" s="311"/>
    </row>
    <row r="3" spans="1:7" ht="11.25" customHeight="1">
      <c r="A3" s="91"/>
      <c r="B3" s="92"/>
      <c r="C3" s="93"/>
      <c r="D3" s="93"/>
      <c r="E3" s="94"/>
      <c r="F3" s="95"/>
      <c r="G3" s="93"/>
    </row>
    <row r="4" spans="1:7" ht="12.75" customHeight="1">
      <c r="A4" s="313" t="s">
        <v>34</v>
      </c>
      <c r="B4" s="313"/>
      <c r="C4" s="313"/>
      <c r="D4" s="313"/>
      <c r="E4" s="313"/>
      <c r="F4" s="313"/>
      <c r="G4" s="313"/>
    </row>
    <row r="5" spans="1:7" ht="12.75" customHeight="1">
      <c r="A5" s="312" t="s">
        <v>35</v>
      </c>
      <c r="B5" s="312"/>
      <c r="C5" s="312"/>
      <c r="D5" s="312"/>
      <c r="E5" s="312"/>
      <c r="F5" s="312"/>
      <c r="G5" s="312"/>
    </row>
    <row r="6" spans="1:7" ht="12.75" customHeight="1">
      <c r="A6" s="285"/>
      <c r="B6" s="285"/>
      <c r="C6" s="285"/>
      <c r="D6" s="285"/>
      <c r="E6" s="285"/>
      <c r="F6" s="285"/>
      <c r="G6" s="285"/>
    </row>
    <row r="7" spans="1:7" ht="12.75" customHeight="1">
      <c r="A7" s="314" t="s">
        <v>7</v>
      </c>
      <c r="B7" s="315"/>
      <c r="C7" s="315"/>
      <c r="D7" s="315"/>
      <c r="E7" s="315"/>
      <c r="F7" s="315"/>
      <c r="G7" s="316"/>
    </row>
    <row r="8" spans="1:8" ht="24" customHeight="1">
      <c r="A8" s="96" t="s">
        <v>1</v>
      </c>
      <c r="B8" s="96" t="s">
        <v>6</v>
      </c>
      <c r="C8" s="96" t="s">
        <v>5</v>
      </c>
      <c r="D8" s="96" t="s">
        <v>3</v>
      </c>
      <c r="E8" s="97" t="s">
        <v>0</v>
      </c>
      <c r="F8" s="98" t="s">
        <v>8</v>
      </c>
      <c r="G8" s="99" t="s">
        <v>13</v>
      </c>
      <c r="H8" s="100"/>
    </row>
    <row r="9" spans="1:8" ht="12.75">
      <c r="A9" s="101" t="s">
        <v>2</v>
      </c>
      <c r="B9" s="101" t="s">
        <v>41</v>
      </c>
      <c r="C9" s="101">
        <v>1105</v>
      </c>
      <c r="D9" s="101" t="s">
        <v>43</v>
      </c>
      <c r="E9" s="102" t="s">
        <v>42</v>
      </c>
      <c r="F9" s="103">
        <v>267</v>
      </c>
      <c r="G9" s="104">
        <v>512.64</v>
      </c>
      <c r="H9" s="293" t="s">
        <v>96</v>
      </c>
    </row>
    <row r="10" spans="1:8" ht="12.75">
      <c r="A10" s="105" t="s">
        <v>4</v>
      </c>
      <c r="B10" s="105" t="s">
        <v>41</v>
      </c>
      <c r="C10" s="105">
        <v>1101</v>
      </c>
      <c r="D10" s="105" t="s">
        <v>44</v>
      </c>
      <c r="E10" s="106" t="s">
        <v>48</v>
      </c>
      <c r="F10" s="107">
        <v>11</v>
      </c>
      <c r="G10" s="108">
        <v>22</v>
      </c>
      <c r="H10" s="293" t="s">
        <v>96</v>
      </c>
    </row>
    <row r="11" spans="1:8" ht="15" customHeight="1">
      <c r="A11" s="105"/>
      <c r="B11" s="109" t="s">
        <v>41</v>
      </c>
      <c r="C11" s="105">
        <v>1097</v>
      </c>
      <c r="D11" s="110" t="s">
        <v>50</v>
      </c>
      <c r="E11" s="111" t="s">
        <v>49</v>
      </c>
      <c r="F11" s="112">
        <v>71</v>
      </c>
      <c r="G11" s="108"/>
      <c r="H11" s="293"/>
    </row>
    <row r="12" spans="1:8" ht="12.75">
      <c r="A12" s="113"/>
      <c r="B12" s="114" t="s">
        <v>41</v>
      </c>
      <c r="C12" s="113">
        <v>1101</v>
      </c>
      <c r="D12" s="115" t="s">
        <v>52</v>
      </c>
      <c r="E12" s="116" t="s">
        <v>45</v>
      </c>
      <c r="F12" s="117">
        <v>223</v>
      </c>
      <c r="G12" s="118"/>
      <c r="H12" s="293"/>
    </row>
    <row r="13" spans="1:8" ht="12.75">
      <c r="A13" s="113" t="s">
        <v>27</v>
      </c>
      <c r="B13" s="114" t="s">
        <v>41</v>
      </c>
      <c r="C13" s="113">
        <v>1101</v>
      </c>
      <c r="D13" s="115" t="s">
        <v>52</v>
      </c>
      <c r="E13" s="116" t="s">
        <v>46</v>
      </c>
      <c r="F13" s="117">
        <v>407</v>
      </c>
      <c r="G13" s="118">
        <v>2644</v>
      </c>
      <c r="H13" s="293" t="s">
        <v>97</v>
      </c>
    </row>
    <row r="14" spans="1:8" ht="14.25" customHeight="1">
      <c r="A14" s="113"/>
      <c r="B14" s="114" t="s">
        <v>41</v>
      </c>
      <c r="C14" s="113">
        <v>1101</v>
      </c>
      <c r="D14" s="115" t="s">
        <v>52</v>
      </c>
      <c r="E14" s="116" t="s">
        <v>47</v>
      </c>
      <c r="F14" s="117">
        <v>193</v>
      </c>
      <c r="G14" s="118"/>
      <c r="H14" s="293"/>
    </row>
    <row r="15" spans="1:8" ht="12.75">
      <c r="A15" s="113"/>
      <c r="B15" s="119" t="s">
        <v>41</v>
      </c>
      <c r="C15" s="113">
        <v>1101</v>
      </c>
      <c r="D15" s="115" t="s">
        <v>52</v>
      </c>
      <c r="E15" s="120" t="s">
        <v>51</v>
      </c>
      <c r="F15" s="117">
        <v>1750</v>
      </c>
      <c r="G15" s="118"/>
      <c r="H15" s="293"/>
    </row>
    <row r="16" spans="1:8" ht="12.75">
      <c r="A16" s="105" t="s">
        <v>28</v>
      </c>
      <c r="B16" s="114" t="s">
        <v>41</v>
      </c>
      <c r="C16" s="121">
        <v>1101</v>
      </c>
      <c r="D16" s="121" t="s">
        <v>52</v>
      </c>
      <c r="E16" s="122" t="s">
        <v>53</v>
      </c>
      <c r="F16" s="112">
        <v>688</v>
      </c>
      <c r="G16" s="108">
        <v>1143.65</v>
      </c>
      <c r="H16" s="293" t="s">
        <v>97</v>
      </c>
    </row>
    <row r="17" spans="1:8" ht="12.75">
      <c r="A17" s="113"/>
      <c r="B17" s="114" t="s">
        <v>41</v>
      </c>
      <c r="C17" s="100">
        <v>1101</v>
      </c>
      <c r="D17" s="100" t="s">
        <v>52</v>
      </c>
      <c r="E17" s="123" t="s">
        <v>54</v>
      </c>
      <c r="F17" s="124">
        <v>691</v>
      </c>
      <c r="G17" s="118"/>
      <c r="H17" s="293"/>
    </row>
    <row r="18" spans="1:8" ht="12.75">
      <c r="A18" s="121"/>
      <c r="B18" s="121" t="s">
        <v>41</v>
      </c>
      <c r="C18" s="121">
        <v>1100</v>
      </c>
      <c r="D18" s="105" t="s">
        <v>66</v>
      </c>
      <c r="E18" s="125" t="s">
        <v>55</v>
      </c>
      <c r="F18" s="126">
        <v>5</v>
      </c>
      <c r="G18" s="108"/>
      <c r="H18" s="293"/>
    </row>
    <row r="19" spans="1:8" ht="12.75">
      <c r="A19" s="100"/>
      <c r="B19" s="100" t="s">
        <v>41</v>
      </c>
      <c r="C19" s="100">
        <v>1100</v>
      </c>
      <c r="D19" s="113" t="s">
        <v>66</v>
      </c>
      <c r="E19" s="127" t="s">
        <v>56</v>
      </c>
      <c r="F19" s="128">
        <v>5</v>
      </c>
      <c r="G19" s="118"/>
      <c r="H19" s="293"/>
    </row>
    <row r="20" spans="1:8" ht="12.75">
      <c r="A20" s="100"/>
      <c r="B20" s="100" t="s">
        <v>41</v>
      </c>
      <c r="C20" s="100">
        <v>1100</v>
      </c>
      <c r="D20" s="113" t="s">
        <v>66</v>
      </c>
      <c r="E20" s="127" t="s">
        <v>57</v>
      </c>
      <c r="F20" s="128">
        <v>180</v>
      </c>
      <c r="G20" s="118"/>
      <c r="H20" s="293"/>
    </row>
    <row r="21" spans="1:8" ht="12.75">
      <c r="A21" s="100"/>
      <c r="B21" s="100" t="s">
        <v>41</v>
      </c>
      <c r="C21" s="100">
        <v>1100</v>
      </c>
      <c r="D21" s="113" t="s">
        <v>66</v>
      </c>
      <c r="E21" s="127" t="s">
        <v>58</v>
      </c>
      <c r="F21" s="128">
        <v>68</v>
      </c>
      <c r="G21" s="118"/>
      <c r="H21" s="293"/>
    </row>
    <row r="22" spans="1:8" ht="12.75">
      <c r="A22" s="100" t="s">
        <v>29</v>
      </c>
      <c r="B22" s="100" t="s">
        <v>41</v>
      </c>
      <c r="C22" s="100">
        <v>1100</v>
      </c>
      <c r="D22" s="113" t="s">
        <v>66</v>
      </c>
      <c r="E22" s="127" t="s">
        <v>59</v>
      </c>
      <c r="F22" s="128">
        <v>438</v>
      </c>
      <c r="G22" s="118">
        <v>10506</v>
      </c>
      <c r="H22" s="293" t="s">
        <v>98</v>
      </c>
    </row>
    <row r="23" spans="1:8" ht="12.75">
      <c r="A23" s="100"/>
      <c r="B23" s="100" t="s">
        <v>41</v>
      </c>
      <c r="C23" s="100">
        <v>1100</v>
      </c>
      <c r="D23" s="113" t="s">
        <v>66</v>
      </c>
      <c r="E23" s="127" t="s">
        <v>60</v>
      </c>
      <c r="F23" s="128">
        <v>264</v>
      </c>
      <c r="G23" s="118"/>
      <c r="H23" s="293"/>
    </row>
    <row r="24" spans="1:8" ht="12.75">
      <c r="A24" s="100"/>
      <c r="B24" s="100" t="s">
        <v>41</v>
      </c>
      <c r="C24" s="100">
        <v>1100</v>
      </c>
      <c r="D24" s="113" t="s">
        <v>66</v>
      </c>
      <c r="E24" s="127" t="s">
        <v>61</v>
      </c>
      <c r="F24" s="128">
        <v>1260</v>
      </c>
      <c r="G24" s="118"/>
      <c r="H24" s="293"/>
    </row>
    <row r="25" spans="1:7" ht="12.75">
      <c r="A25" s="100"/>
      <c r="B25" s="100" t="s">
        <v>41</v>
      </c>
      <c r="C25" s="100">
        <v>1100</v>
      </c>
      <c r="D25" s="113" t="s">
        <v>66</v>
      </c>
      <c r="E25" s="127" t="s">
        <v>62</v>
      </c>
      <c r="F25" s="128">
        <v>144</v>
      </c>
      <c r="G25" s="118"/>
    </row>
    <row r="26" spans="1:7" ht="12.75">
      <c r="A26" s="100"/>
      <c r="B26" s="100" t="s">
        <v>41</v>
      </c>
      <c r="C26" s="100">
        <v>1100</v>
      </c>
      <c r="D26" s="113" t="s">
        <v>66</v>
      </c>
      <c r="E26" s="127" t="s">
        <v>63</v>
      </c>
      <c r="F26" s="128">
        <v>404</v>
      </c>
      <c r="G26" s="118"/>
    </row>
    <row r="27" spans="1:7" ht="12.75">
      <c r="A27" s="100"/>
      <c r="B27" s="100" t="s">
        <v>41</v>
      </c>
      <c r="C27" s="100">
        <v>1100</v>
      </c>
      <c r="D27" s="113" t="s">
        <v>66</v>
      </c>
      <c r="E27" s="127" t="s">
        <v>64</v>
      </c>
      <c r="F27" s="128">
        <v>389</v>
      </c>
      <c r="G27" s="118"/>
    </row>
    <row r="28" spans="1:7" ht="12.75">
      <c r="A28" s="100"/>
      <c r="B28" s="100" t="s">
        <v>41</v>
      </c>
      <c r="C28" s="100">
        <v>1100</v>
      </c>
      <c r="D28" s="113" t="s">
        <v>66</v>
      </c>
      <c r="E28" s="115" t="s">
        <v>65</v>
      </c>
      <c r="F28" s="128">
        <v>345</v>
      </c>
      <c r="G28" s="118"/>
    </row>
    <row r="29" spans="1:7" ht="12.75">
      <c r="A29" s="105"/>
      <c r="B29" s="109" t="s">
        <v>41</v>
      </c>
      <c r="C29" s="121">
        <v>1100</v>
      </c>
      <c r="D29" s="105" t="s">
        <v>66</v>
      </c>
      <c r="E29" s="125" t="s">
        <v>67</v>
      </c>
      <c r="F29" s="129">
        <v>244</v>
      </c>
      <c r="G29" s="130"/>
    </row>
    <row r="30" spans="1:7" ht="12.75">
      <c r="A30" s="113"/>
      <c r="B30" s="114" t="s">
        <v>41</v>
      </c>
      <c r="C30" s="100">
        <v>1100</v>
      </c>
      <c r="D30" s="113" t="s">
        <v>66</v>
      </c>
      <c r="E30" s="127" t="s">
        <v>68</v>
      </c>
      <c r="F30" s="131">
        <v>59</v>
      </c>
      <c r="G30" s="132"/>
    </row>
    <row r="31" spans="1:7" ht="12.75">
      <c r="A31" s="113"/>
      <c r="B31" s="114" t="s">
        <v>41</v>
      </c>
      <c r="C31" s="100">
        <v>1100</v>
      </c>
      <c r="D31" s="113" t="s">
        <v>66</v>
      </c>
      <c r="E31" s="127" t="s">
        <v>69</v>
      </c>
      <c r="F31" s="131">
        <v>465</v>
      </c>
      <c r="G31" s="132"/>
    </row>
    <row r="32" spans="1:8" ht="12.75">
      <c r="A32" s="113" t="s">
        <v>11</v>
      </c>
      <c r="B32" s="114" t="s">
        <v>41</v>
      </c>
      <c r="C32" s="100">
        <v>1100</v>
      </c>
      <c r="D32" s="113" t="s">
        <v>66</v>
      </c>
      <c r="E32" s="127" t="s">
        <v>70</v>
      </c>
      <c r="F32" s="131">
        <v>96</v>
      </c>
      <c r="G32" s="132">
        <v>4308</v>
      </c>
      <c r="H32" s="293" t="s">
        <v>98</v>
      </c>
    </row>
    <row r="33" spans="1:8" ht="12.75">
      <c r="A33" s="113"/>
      <c r="B33" s="114" t="s">
        <v>41</v>
      </c>
      <c r="C33" s="100">
        <v>1100</v>
      </c>
      <c r="D33" s="113" t="s">
        <v>66</v>
      </c>
      <c r="E33" s="127" t="s">
        <v>71</v>
      </c>
      <c r="F33" s="131">
        <v>60</v>
      </c>
      <c r="G33" s="132"/>
      <c r="H33" s="293"/>
    </row>
    <row r="34" spans="1:8" ht="12.75">
      <c r="A34" s="113"/>
      <c r="B34" s="114" t="s">
        <v>41</v>
      </c>
      <c r="C34" s="100">
        <v>1100</v>
      </c>
      <c r="D34" s="113" t="s">
        <v>66</v>
      </c>
      <c r="E34" s="127" t="s">
        <v>72</v>
      </c>
      <c r="F34" s="131">
        <v>11</v>
      </c>
      <c r="G34" s="132"/>
      <c r="H34" s="293"/>
    </row>
    <row r="35" spans="1:8" ht="12.75">
      <c r="A35" s="113"/>
      <c r="B35" s="114" t="s">
        <v>41</v>
      </c>
      <c r="C35" s="100">
        <v>1100</v>
      </c>
      <c r="D35" s="113" t="s">
        <v>66</v>
      </c>
      <c r="E35" s="127" t="s">
        <v>73</v>
      </c>
      <c r="F35" s="131">
        <v>37</v>
      </c>
      <c r="G35" s="132"/>
      <c r="H35" s="293"/>
    </row>
    <row r="36" spans="1:8" ht="12.75">
      <c r="A36" s="133"/>
      <c r="B36" s="119" t="s">
        <v>41</v>
      </c>
      <c r="C36" s="134">
        <v>1100</v>
      </c>
      <c r="D36" s="133" t="s">
        <v>66</v>
      </c>
      <c r="E36" s="135" t="s">
        <v>74</v>
      </c>
      <c r="F36" s="136">
        <v>464</v>
      </c>
      <c r="G36" s="137"/>
      <c r="H36" s="293"/>
    </row>
    <row r="37" spans="1:8" ht="12.75">
      <c r="A37" s="101" t="s">
        <v>12</v>
      </c>
      <c r="B37" s="138" t="s">
        <v>41</v>
      </c>
      <c r="C37" s="139">
        <v>1100</v>
      </c>
      <c r="D37" s="101" t="s">
        <v>66</v>
      </c>
      <c r="E37" s="102" t="s">
        <v>75</v>
      </c>
      <c r="F37" s="103">
        <v>266</v>
      </c>
      <c r="G37" s="104">
        <v>798</v>
      </c>
      <c r="H37" s="293" t="s">
        <v>98</v>
      </c>
    </row>
    <row r="38" spans="1:7" ht="12.75">
      <c r="A38" s="114"/>
      <c r="B38" s="114"/>
      <c r="C38" s="114"/>
      <c r="D38" s="114"/>
      <c r="E38" s="120"/>
      <c r="F38" s="140"/>
      <c r="G38" s="141"/>
    </row>
    <row r="39" spans="1:7" ht="12.75">
      <c r="A39" s="114"/>
      <c r="B39" s="114"/>
      <c r="C39" s="114"/>
      <c r="D39" s="114"/>
      <c r="E39" s="120"/>
      <c r="F39" s="140"/>
      <c r="G39" s="141"/>
    </row>
    <row r="40" spans="1:7" ht="22.5" customHeight="1">
      <c r="A40" s="96" t="s">
        <v>1</v>
      </c>
      <c r="B40" s="96" t="s">
        <v>6</v>
      </c>
      <c r="C40" s="96" t="s">
        <v>5</v>
      </c>
      <c r="D40" s="96" t="s">
        <v>3</v>
      </c>
      <c r="E40" s="97" t="s">
        <v>0</v>
      </c>
      <c r="F40" s="98" t="s">
        <v>8</v>
      </c>
      <c r="G40" s="99" t="s">
        <v>13</v>
      </c>
    </row>
    <row r="41" spans="1:8" ht="12.75">
      <c r="A41" s="133" t="s">
        <v>15</v>
      </c>
      <c r="B41" s="119" t="s">
        <v>41</v>
      </c>
      <c r="C41" s="134">
        <v>1100</v>
      </c>
      <c r="D41" s="133" t="s">
        <v>66</v>
      </c>
      <c r="E41" s="142" t="s">
        <v>76</v>
      </c>
      <c r="F41" s="143">
        <v>116</v>
      </c>
      <c r="G41" s="144">
        <v>348</v>
      </c>
      <c r="H41" s="293" t="s">
        <v>98</v>
      </c>
    </row>
    <row r="42" spans="1:8" ht="12.75">
      <c r="A42" s="133" t="s">
        <v>16</v>
      </c>
      <c r="B42" s="119" t="s">
        <v>41</v>
      </c>
      <c r="C42" s="134">
        <v>1100</v>
      </c>
      <c r="D42" s="133" t="s">
        <v>66</v>
      </c>
      <c r="E42" s="142" t="s">
        <v>77</v>
      </c>
      <c r="F42" s="143">
        <v>215</v>
      </c>
      <c r="G42" s="144">
        <v>645</v>
      </c>
      <c r="H42" s="293" t="s">
        <v>98</v>
      </c>
    </row>
    <row r="43" spans="1:8" ht="12.75">
      <c r="A43" s="133" t="s">
        <v>30</v>
      </c>
      <c r="B43" s="119" t="s">
        <v>41</v>
      </c>
      <c r="C43" s="134">
        <v>1101</v>
      </c>
      <c r="D43" s="133" t="s">
        <v>44</v>
      </c>
      <c r="E43" s="142" t="s">
        <v>78</v>
      </c>
      <c r="F43" s="143">
        <v>212</v>
      </c>
      <c r="G43" s="144">
        <v>530</v>
      </c>
      <c r="H43" s="293" t="s">
        <v>99</v>
      </c>
    </row>
    <row r="44" spans="1:8" ht="12.75">
      <c r="A44" s="133" t="s">
        <v>31</v>
      </c>
      <c r="B44" s="119" t="s">
        <v>41</v>
      </c>
      <c r="C44" s="134">
        <v>1101</v>
      </c>
      <c r="D44" s="133" t="s">
        <v>44</v>
      </c>
      <c r="E44" s="142" t="s">
        <v>79</v>
      </c>
      <c r="F44" s="143">
        <v>532</v>
      </c>
      <c r="G44" s="144">
        <v>1247.5</v>
      </c>
      <c r="H44" s="293" t="s">
        <v>99</v>
      </c>
    </row>
    <row r="45" spans="1:8" ht="12.75">
      <c r="A45" s="133" t="s">
        <v>32</v>
      </c>
      <c r="B45" s="119" t="s">
        <v>41</v>
      </c>
      <c r="C45" s="134">
        <v>1105</v>
      </c>
      <c r="D45" s="105" t="s">
        <v>80</v>
      </c>
      <c r="E45" s="145" t="s">
        <v>81</v>
      </c>
      <c r="F45" s="146">
        <v>36</v>
      </c>
      <c r="G45" s="132">
        <v>108</v>
      </c>
      <c r="H45" s="293" t="s">
        <v>100</v>
      </c>
    </row>
    <row r="46" spans="1:8" ht="12.75">
      <c r="A46" s="121" t="s">
        <v>33</v>
      </c>
      <c r="B46" s="105" t="s">
        <v>41</v>
      </c>
      <c r="C46" s="109">
        <v>1105</v>
      </c>
      <c r="D46" s="105" t="s">
        <v>80</v>
      </c>
      <c r="E46" s="147" t="s">
        <v>82</v>
      </c>
      <c r="F46" s="112">
        <v>86</v>
      </c>
      <c r="G46" s="108">
        <v>315</v>
      </c>
      <c r="H46" s="293" t="s">
        <v>100</v>
      </c>
    </row>
    <row r="47" spans="1:8" ht="12.75">
      <c r="A47" s="134"/>
      <c r="B47" s="133" t="s">
        <v>41</v>
      </c>
      <c r="C47" s="119">
        <v>1105</v>
      </c>
      <c r="D47" s="133" t="s">
        <v>80</v>
      </c>
      <c r="E47" s="148" t="s">
        <v>83</v>
      </c>
      <c r="F47" s="124">
        <v>19</v>
      </c>
      <c r="G47" s="149"/>
      <c r="H47" s="293"/>
    </row>
    <row r="48" spans="1:8" ht="12.75">
      <c r="A48" s="121" t="s">
        <v>17</v>
      </c>
      <c r="B48" s="105" t="s">
        <v>41</v>
      </c>
      <c r="C48" s="109">
        <v>1105</v>
      </c>
      <c r="D48" s="105" t="s">
        <v>80</v>
      </c>
      <c r="E48" s="147" t="s">
        <v>84</v>
      </c>
      <c r="F48" s="112">
        <v>94</v>
      </c>
      <c r="G48" s="108">
        <v>282</v>
      </c>
      <c r="H48" s="293" t="s">
        <v>101</v>
      </c>
    </row>
    <row r="49" spans="1:8" ht="12.75">
      <c r="A49" s="121"/>
      <c r="B49" s="105" t="s">
        <v>41</v>
      </c>
      <c r="C49" s="109">
        <v>1105</v>
      </c>
      <c r="D49" s="105" t="s">
        <v>80</v>
      </c>
      <c r="E49" s="147" t="s">
        <v>85</v>
      </c>
      <c r="F49" s="107">
        <v>6</v>
      </c>
      <c r="G49" s="130"/>
      <c r="H49" s="293"/>
    </row>
    <row r="50" spans="1:8" ht="12.75">
      <c r="A50" s="100" t="s">
        <v>18</v>
      </c>
      <c r="B50" s="113" t="s">
        <v>41</v>
      </c>
      <c r="C50" s="114">
        <v>1105</v>
      </c>
      <c r="D50" s="113" t="s">
        <v>80</v>
      </c>
      <c r="E50" s="120" t="s">
        <v>86</v>
      </c>
      <c r="F50" s="150">
        <v>103</v>
      </c>
      <c r="G50" s="132">
        <v>1191</v>
      </c>
      <c r="H50" s="293" t="s">
        <v>101</v>
      </c>
    </row>
    <row r="51" spans="1:8" ht="12.75">
      <c r="A51" s="100"/>
      <c r="B51" s="113" t="s">
        <v>41</v>
      </c>
      <c r="C51" s="114">
        <v>1105</v>
      </c>
      <c r="D51" s="113" t="s">
        <v>80</v>
      </c>
      <c r="E51" s="120" t="s">
        <v>87</v>
      </c>
      <c r="F51" s="150">
        <v>203</v>
      </c>
      <c r="G51" s="132"/>
      <c r="H51" s="293"/>
    </row>
    <row r="52" spans="1:8" ht="12.75">
      <c r="A52" s="134"/>
      <c r="B52" s="133" t="s">
        <v>41</v>
      </c>
      <c r="C52" s="119">
        <v>1105</v>
      </c>
      <c r="D52" s="133" t="s">
        <v>80</v>
      </c>
      <c r="E52" s="148" t="s">
        <v>88</v>
      </c>
      <c r="F52" s="143">
        <v>85</v>
      </c>
      <c r="G52" s="137"/>
      <c r="H52" s="293"/>
    </row>
    <row r="53" spans="1:8" ht="12.75">
      <c r="A53" s="139" t="s">
        <v>19</v>
      </c>
      <c r="B53" s="101" t="s">
        <v>41</v>
      </c>
      <c r="C53" s="138">
        <v>1105</v>
      </c>
      <c r="D53" s="101" t="s">
        <v>80</v>
      </c>
      <c r="E53" s="151" t="s">
        <v>89</v>
      </c>
      <c r="F53" s="152">
        <v>19</v>
      </c>
      <c r="G53" s="104">
        <v>57</v>
      </c>
      <c r="H53" s="293" t="s">
        <v>101</v>
      </c>
    </row>
    <row r="54" spans="1:8" ht="12.75">
      <c r="A54" s="121"/>
      <c r="B54" s="105" t="s">
        <v>41</v>
      </c>
      <c r="C54" s="109">
        <v>1088</v>
      </c>
      <c r="D54" s="105" t="s">
        <v>92</v>
      </c>
      <c r="E54" s="147" t="s">
        <v>93</v>
      </c>
      <c r="F54" s="107">
        <v>61</v>
      </c>
      <c r="G54" s="130"/>
      <c r="H54" s="293"/>
    </row>
    <row r="55" spans="1:8" ht="12.75">
      <c r="A55" s="100" t="s">
        <v>20</v>
      </c>
      <c r="B55" s="113" t="s">
        <v>41</v>
      </c>
      <c r="C55" s="114">
        <v>1088</v>
      </c>
      <c r="D55" s="113" t="s">
        <v>92</v>
      </c>
      <c r="E55" s="120" t="s">
        <v>94</v>
      </c>
      <c r="F55" s="150">
        <v>9</v>
      </c>
      <c r="G55" s="132">
        <v>219</v>
      </c>
      <c r="H55" s="293" t="s">
        <v>102</v>
      </c>
    </row>
    <row r="56" spans="1:8" ht="12.75">
      <c r="A56" s="134"/>
      <c r="B56" s="133" t="s">
        <v>41</v>
      </c>
      <c r="C56" s="119">
        <v>1088</v>
      </c>
      <c r="D56" s="133" t="s">
        <v>92</v>
      </c>
      <c r="E56" s="148" t="s">
        <v>95</v>
      </c>
      <c r="F56" s="143">
        <v>3</v>
      </c>
      <c r="G56" s="137"/>
      <c r="H56" s="293"/>
    </row>
    <row r="57" spans="1:8" s="90" customFormat="1" ht="12">
      <c r="A57" s="105" t="s">
        <v>21</v>
      </c>
      <c r="B57" s="105" t="s">
        <v>41</v>
      </c>
      <c r="C57" s="105">
        <v>1088</v>
      </c>
      <c r="D57" s="105" t="s">
        <v>92</v>
      </c>
      <c r="E57" s="106" t="s">
        <v>103</v>
      </c>
      <c r="F57" s="107">
        <v>7</v>
      </c>
      <c r="G57" s="108">
        <v>21</v>
      </c>
      <c r="H57" s="293"/>
    </row>
    <row r="58" spans="1:8" s="90" customFormat="1" ht="12">
      <c r="A58" s="121"/>
      <c r="B58" s="105" t="s">
        <v>41</v>
      </c>
      <c r="C58" s="109">
        <v>1099</v>
      </c>
      <c r="D58" s="105" t="s">
        <v>117</v>
      </c>
      <c r="E58" s="147" t="s">
        <v>104</v>
      </c>
      <c r="F58" s="112">
        <v>207</v>
      </c>
      <c r="G58" s="108"/>
      <c r="H58" s="293"/>
    </row>
    <row r="59" spans="1:8" s="90" customFormat="1" ht="12">
      <c r="A59" s="100" t="s">
        <v>22</v>
      </c>
      <c r="B59" s="113" t="s">
        <v>41</v>
      </c>
      <c r="C59" s="114">
        <v>1099</v>
      </c>
      <c r="D59" s="113" t="s">
        <v>117</v>
      </c>
      <c r="E59" s="120" t="s">
        <v>105</v>
      </c>
      <c r="F59" s="117">
        <v>22</v>
      </c>
      <c r="G59" s="118">
        <v>753</v>
      </c>
      <c r="H59" s="293" t="s">
        <v>102</v>
      </c>
    </row>
    <row r="60" spans="1:8" s="90" customFormat="1" ht="12">
      <c r="A60" s="134"/>
      <c r="B60" s="133" t="s">
        <v>41</v>
      </c>
      <c r="C60" s="114">
        <v>1099</v>
      </c>
      <c r="D60" s="113" t="s">
        <v>117</v>
      </c>
      <c r="E60" s="148" t="s">
        <v>106</v>
      </c>
      <c r="F60" s="124">
        <v>22</v>
      </c>
      <c r="G60" s="144"/>
      <c r="H60" s="293"/>
    </row>
    <row r="61" spans="1:8" s="90" customFormat="1" ht="12">
      <c r="A61" s="121"/>
      <c r="B61" s="121" t="s">
        <v>41</v>
      </c>
      <c r="C61" s="105">
        <v>1099</v>
      </c>
      <c r="D61" s="110" t="s">
        <v>117</v>
      </c>
      <c r="E61" s="147" t="s">
        <v>107</v>
      </c>
      <c r="F61" s="112">
        <v>125</v>
      </c>
      <c r="G61" s="108"/>
      <c r="H61" s="293"/>
    </row>
    <row r="62" spans="1:8" s="90" customFormat="1" ht="12">
      <c r="A62" s="100" t="s">
        <v>23</v>
      </c>
      <c r="B62" s="100" t="s">
        <v>41</v>
      </c>
      <c r="C62" s="113">
        <v>1099</v>
      </c>
      <c r="D62" s="115" t="s">
        <v>117</v>
      </c>
      <c r="E62" s="120" t="s">
        <v>108</v>
      </c>
      <c r="F62" s="117">
        <v>29</v>
      </c>
      <c r="G62" s="118">
        <v>495</v>
      </c>
      <c r="H62" s="293" t="s">
        <v>102</v>
      </c>
    </row>
    <row r="63" spans="1:8" s="90" customFormat="1" ht="12">
      <c r="A63" s="100"/>
      <c r="B63" s="100" t="s">
        <v>41</v>
      </c>
      <c r="C63" s="133">
        <v>1099</v>
      </c>
      <c r="D63" s="115" t="s">
        <v>117</v>
      </c>
      <c r="E63" s="120" t="s">
        <v>109</v>
      </c>
      <c r="F63" s="117">
        <v>11</v>
      </c>
      <c r="G63" s="118"/>
      <c r="H63" s="293"/>
    </row>
    <row r="64" spans="1:8" s="90" customFormat="1" ht="12">
      <c r="A64" s="121"/>
      <c r="B64" s="121" t="s">
        <v>41</v>
      </c>
      <c r="C64" s="100">
        <v>1099</v>
      </c>
      <c r="D64" s="105" t="s">
        <v>117</v>
      </c>
      <c r="E64" s="125" t="s">
        <v>110</v>
      </c>
      <c r="F64" s="153">
        <v>7</v>
      </c>
      <c r="G64" s="130"/>
      <c r="H64" s="293"/>
    </row>
    <row r="65" spans="1:8" s="90" customFormat="1" ht="12">
      <c r="A65" s="100"/>
      <c r="B65" s="100" t="s">
        <v>41</v>
      </c>
      <c r="C65" s="100">
        <v>1099</v>
      </c>
      <c r="D65" s="113" t="s">
        <v>117</v>
      </c>
      <c r="E65" s="127" t="s">
        <v>111</v>
      </c>
      <c r="F65" s="154">
        <v>8</v>
      </c>
      <c r="G65" s="132"/>
      <c r="H65" s="293"/>
    </row>
    <row r="66" spans="1:8" s="90" customFormat="1" ht="12">
      <c r="A66" s="100"/>
      <c r="B66" s="100" t="s">
        <v>41</v>
      </c>
      <c r="C66" s="100">
        <v>1099</v>
      </c>
      <c r="D66" s="113" t="s">
        <v>117</v>
      </c>
      <c r="E66" s="127" t="s">
        <v>112</v>
      </c>
      <c r="F66" s="154">
        <v>37</v>
      </c>
      <c r="G66" s="132"/>
      <c r="H66" s="293"/>
    </row>
    <row r="67" spans="1:8" s="90" customFormat="1" ht="12">
      <c r="A67" s="100" t="s">
        <v>24</v>
      </c>
      <c r="B67" s="100" t="s">
        <v>41</v>
      </c>
      <c r="C67" s="100">
        <v>1099</v>
      </c>
      <c r="D67" s="113" t="s">
        <v>117</v>
      </c>
      <c r="E67" s="127" t="s">
        <v>113</v>
      </c>
      <c r="F67" s="154">
        <v>14</v>
      </c>
      <c r="G67" s="132">
        <v>570</v>
      </c>
      <c r="H67" s="293" t="s">
        <v>102</v>
      </c>
    </row>
    <row r="68" spans="1:7" s="90" customFormat="1" ht="12">
      <c r="A68" s="100"/>
      <c r="B68" s="100" t="s">
        <v>41</v>
      </c>
      <c r="C68" s="100">
        <v>1099</v>
      </c>
      <c r="D68" s="113" t="s">
        <v>117</v>
      </c>
      <c r="E68" s="127" t="s">
        <v>114</v>
      </c>
      <c r="F68" s="154">
        <v>8</v>
      </c>
      <c r="G68" s="132"/>
    </row>
    <row r="69" spans="1:7" s="90" customFormat="1" ht="12">
      <c r="A69" s="100"/>
      <c r="B69" s="100" t="s">
        <v>41</v>
      </c>
      <c r="C69" s="100">
        <v>1099</v>
      </c>
      <c r="D69" s="113" t="s">
        <v>117</v>
      </c>
      <c r="E69" s="127" t="s">
        <v>115</v>
      </c>
      <c r="F69" s="154">
        <v>108</v>
      </c>
      <c r="G69" s="132"/>
    </row>
    <row r="70" spans="1:7" s="90" customFormat="1" ht="12">
      <c r="A70" s="134"/>
      <c r="B70" s="134" t="s">
        <v>41</v>
      </c>
      <c r="C70" s="134">
        <v>1099</v>
      </c>
      <c r="D70" s="133" t="s">
        <v>117</v>
      </c>
      <c r="E70" s="155" t="s">
        <v>116</v>
      </c>
      <c r="F70" s="156">
        <v>8</v>
      </c>
      <c r="G70" s="137"/>
    </row>
    <row r="71" spans="1:8" s="90" customFormat="1" ht="12">
      <c r="A71" s="101" t="s">
        <v>25</v>
      </c>
      <c r="B71" s="101" t="s">
        <v>41</v>
      </c>
      <c r="C71" s="101">
        <v>1099</v>
      </c>
      <c r="D71" s="101" t="s">
        <v>117</v>
      </c>
      <c r="E71" s="157" t="s">
        <v>118</v>
      </c>
      <c r="F71" s="103">
        <v>132</v>
      </c>
      <c r="G71" s="104">
        <v>396</v>
      </c>
      <c r="H71" s="293" t="s">
        <v>102</v>
      </c>
    </row>
    <row r="72" spans="1:8" s="90" customFormat="1" ht="12">
      <c r="A72" s="101" t="s">
        <v>26</v>
      </c>
      <c r="B72" s="101" t="s">
        <v>41</v>
      </c>
      <c r="C72" s="101">
        <v>761</v>
      </c>
      <c r="D72" s="101" t="s">
        <v>120</v>
      </c>
      <c r="E72" s="157" t="s">
        <v>121</v>
      </c>
      <c r="F72" s="103">
        <v>58</v>
      </c>
      <c r="G72" s="104">
        <v>174</v>
      </c>
      <c r="H72" s="293" t="s">
        <v>102</v>
      </c>
    </row>
    <row r="73" spans="1:8" s="90" customFormat="1" ht="12">
      <c r="A73" s="101" t="s">
        <v>119</v>
      </c>
      <c r="B73" s="101" t="s">
        <v>41</v>
      </c>
      <c r="C73" s="101">
        <v>761</v>
      </c>
      <c r="D73" s="101" t="s">
        <v>120</v>
      </c>
      <c r="E73" s="157" t="s">
        <v>122</v>
      </c>
      <c r="F73" s="103">
        <v>136</v>
      </c>
      <c r="G73" s="104">
        <v>408</v>
      </c>
      <c r="H73" s="293" t="s">
        <v>102</v>
      </c>
    </row>
    <row r="74" spans="1:8" s="90" customFormat="1" ht="12">
      <c r="A74" s="101" t="s">
        <v>123</v>
      </c>
      <c r="B74" s="101" t="s">
        <v>41</v>
      </c>
      <c r="C74" s="101">
        <v>1100</v>
      </c>
      <c r="D74" s="101" t="s">
        <v>66</v>
      </c>
      <c r="E74" s="157" t="s">
        <v>124</v>
      </c>
      <c r="F74" s="103">
        <v>27</v>
      </c>
      <c r="G74" s="104">
        <v>135</v>
      </c>
      <c r="H74" s="293" t="s">
        <v>125</v>
      </c>
    </row>
    <row r="75" spans="1:8" s="90" customFormat="1" ht="12">
      <c r="A75" s="105" t="s">
        <v>126</v>
      </c>
      <c r="B75" s="105" t="s">
        <v>41</v>
      </c>
      <c r="C75" s="105">
        <v>1105</v>
      </c>
      <c r="D75" s="105" t="s">
        <v>80</v>
      </c>
      <c r="E75" s="158" t="s">
        <v>127</v>
      </c>
      <c r="F75" s="107">
        <v>669</v>
      </c>
      <c r="G75" s="108">
        <v>2007</v>
      </c>
      <c r="H75" s="293" t="s">
        <v>128</v>
      </c>
    </row>
    <row r="76" spans="1:8" s="90" customFormat="1" ht="12">
      <c r="A76" s="121" t="s">
        <v>130</v>
      </c>
      <c r="B76" s="105" t="s">
        <v>41</v>
      </c>
      <c r="C76" s="109">
        <v>1100</v>
      </c>
      <c r="D76" s="105" t="s">
        <v>66</v>
      </c>
      <c r="E76" s="147" t="s">
        <v>131</v>
      </c>
      <c r="F76" s="107">
        <v>58</v>
      </c>
      <c r="G76" s="130">
        <v>1128</v>
      </c>
      <c r="H76" s="293" t="s">
        <v>129</v>
      </c>
    </row>
    <row r="77" spans="1:8" s="90" customFormat="1" ht="12">
      <c r="A77" s="134"/>
      <c r="B77" s="133" t="s">
        <v>41</v>
      </c>
      <c r="C77" s="119">
        <v>1100</v>
      </c>
      <c r="D77" s="133" t="s">
        <v>66</v>
      </c>
      <c r="E77" s="148" t="s">
        <v>132</v>
      </c>
      <c r="F77" s="143">
        <v>318</v>
      </c>
      <c r="G77" s="159"/>
      <c r="H77" s="293"/>
    </row>
    <row r="78" spans="1:8" s="90" customFormat="1" ht="12">
      <c r="A78" s="101" t="s">
        <v>126</v>
      </c>
      <c r="B78" s="101" t="s">
        <v>41</v>
      </c>
      <c r="C78" s="101">
        <v>1091</v>
      </c>
      <c r="D78" s="101" t="s">
        <v>134</v>
      </c>
      <c r="E78" s="157" t="s">
        <v>135</v>
      </c>
      <c r="F78" s="103">
        <v>3122</v>
      </c>
      <c r="G78" s="104">
        <v>2809.8</v>
      </c>
      <c r="H78" s="293" t="s">
        <v>133</v>
      </c>
    </row>
    <row r="80" spans="1:7" ht="24">
      <c r="A80" s="96" t="s">
        <v>1</v>
      </c>
      <c r="B80" s="96" t="s">
        <v>6</v>
      </c>
      <c r="C80" s="96" t="s">
        <v>5</v>
      </c>
      <c r="D80" s="96" t="s">
        <v>3</v>
      </c>
      <c r="E80" s="97" t="s">
        <v>0</v>
      </c>
      <c r="F80" s="98" t="s">
        <v>8</v>
      </c>
      <c r="G80" s="99" t="s">
        <v>13</v>
      </c>
    </row>
    <row r="81" spans="1:8" s="160" customFormat="1" ht="12.75">
      <c r="A81" s="105"/>
      <c r="B81" s="105" t="s">
        <v>41</v>
      </c>
      <c r="C81" s="105">
        <v>1101</v>
      </c>
      <c r="D81" s="105" t="s">
        <v>44</v>
      </c>
      <c r="E81" s="106" t="s">
        <v>136</v>
      </c>
      <c r="F81" s="107">
        <v>279</v>
      </c>
      <c r="G81" s="130">
        <v>4374.72</v>
      </c>
      <c r="H81" s="293" t="s">
        <v>138</v>
      </c>
    </row>
    <row r="82" spans="1:8" ht="12.75">
      <c r="A82" s="113" t="s">
        <v>141</v>
      </c>
      <c r="B82" s="113" t="s">
        <v>41</v>
      </c>
      <c r="C82" s="113">
        <v>1101</v>
      </c>
      <c r="D82" s="113" t="s">
        <v>44</v>
      </c>
      <c r="E82" s="161" t="s">
        <v>137</v>
      </c>
      <c r="F82" s="150">
        <v>1933</v>
      </c>
      <c r="G82" s="132">
        <v>30309.44</v>
      </c>
      <c r="H82" s="293" t="s">
        <v>142</v>
      </c>
    </row>
    <row r="83" spans="1:8" ht="12.75">
      <c r="A83" s="113"/>
      <c r="B83" s="113" t="s">
        <v>41</v>
      </c>
      <c r="C83" s="113">
        <v>1100</v>
      </c>
      <c r="D83" s="113" t="s">
        <v>66</v>
      </c>
      <c r="E83" s="161" t="s">
        <v>139</v>
      </c>
      <c r="F83" s="150">
        <v>236</v>
      </c>
      <c r="G83" s="132">
        <v>3700.48</v>
      </c>
      <c r="H83" s="293"/>
    </row>
    <row r="84" spans="1:8" ht="12.75">
      <c r="A84" s="133"/>
      <c r="B84" s="133" t="s">
        <v>41</v>
      </c>
      <c r="C84" s="133">
        <v>1100</v>
      </c>
      <c r="D84" s="133" t="s">
        <v>66</v>
      </c>
      <c r="E84" s="142" t="s">
        <v>140</v>
      </c>
      <c r="F84" s="143">
        <v>107</v>
      </c>
      <c r="G84" s="137">
        <v>1677.76</v>
      </c>
      <c r="H84" s="293"/>
    </row>
    <row r="85" spans="1:8" ht="12.75">
      <c r="A85" s="105"/>
      <c r="B85" s="109" t="s">
        <v>41</v>
      </c>
      <c r="C85" s="105">
        <v>1100</v>
      </c>
      <c r="D85" s="109" t="s">
        <v>66</v>
      </c>
      <c r="E85" s="106" t="s">
        <v>144</v>
      </c>
      <c r="F85" s="162">
        <v>701</v>
      </c>
      <c r="G85" s="108">
        <v>24696.23</v>
      </c>
      <c r="H85" s="293"/>
    </row>
    <row r="86" spans="1:8" ht="12.75">
      <c r="A86" s="113" t="s">
        <v>143</v>
      </c>
      <c r="B86" s="114" t="s">
        <v>41</v>
      </c>
      <c r="C86" s="113">
        <v>1100</v>
      </c>
      <c r="D86" s="114" t="s">
        <v>66</v>
      </c>
      <c r="E86" s="161" t="s">
        <v>146</v>
      </c>
      <c r="F86" s="140">
        <v>493</v>
      </c>
      <c r="G86" s="118">
        <v>17368.39</v>
      </c>
      <c r="H86" s="293" t="s">
        <v>153</v>
      </c>
    </row>
    <row r="87" spans="1:8" ht="12.75">
      <c r="A87" s="133"/>
      <c r="B87" s="119" t="s">
        <v>41</v>
      </c>
      <c r="C87" s="133">
        <v>1100</v>
      </c>
      <c r="D87" s="119" t="s">
        <v>66</v>
      </c>
      <c r="E87" s="142" t="s">
        <v>145</v>
      </c>
      <c r="F87" s="163">
        <v>906</v>
      </c>
      <c r="G87" s="144">
        <v>31918.38</v>
      </c>
      <c r="H87" s="293"/>
    </row>
    <row r="88" spans="1:8" ht="12.75">
      <c r="A88" s="105"/>
      <c r="B88" s="105" t="s">
        <v>41</v>
      </c>
      <c r="C88" s="105">
        <v>1100</v>
      </c>
      <c r="D88" s="105" t="s">
        <v>66</v>
      </c>
      <c r="E88" s="106" t="s">
        <v>147</v>
      </c>
      <c r="F88" s="107">
        <v>503</v>
      </c>
      <c r="G88" s="108">
        <v>17720</v>
      </c>
      <c r="H88" s="293"/>
    </row>
    <row r="89" spans="1:8" ht="12.75">
      <c r="A89" s="113" t="s">
        <v>151</v>
      </c>
      <c r="B89" s="113" t="s">
        <v>41</v>
      </c>
      <c r="C89" s="113">
        <v>1100</v>
      </c>
      <c r="D89" s="113" t="s">
        <v>66</v>
      </c>
      <c r="E89" s="161" t="s">
        <v>148</v>
      </c>
      <c r="F89" s="150">
        <v>3</v>
      </c>
      <c r="G89" s="118">
        <v>105.69</v>
      </c>
      <c r="H89" s="293" t="s">
        <v>152</v>
      </c>
    </row>
    <row r="90" spans="1:8" ht="12.75">
      <c r="A90" s="113"/>
      <c r="B90" s="113" t="s">
        <v>41</v>
      </c>
      <c r="C90" s="113">
        <v>1100</v>
      </c>
      <c r="D90" s="113" t="s">
        <v>66</v>
      </c>
      <c r="E90" s="161" t="s">
        <v>149</v>
      </c>
      <c r="F90" s="150">
        <v>109</v>
      </c>
      <c r="G90" s="118">
        <v>3840.07</v>
      </c>
      <c r="H90" s="293"/>
    </row>
    <row r="91" spans="1:8" ht="12.75">
      <c r="A91" s="133"/>
      <c r="B91" s="133" t="s">
        <v>41</v>
      </c>
      <c r="C91" s="133">
        <v>1100</v>
      </c>
      <c r="D91" s="133" t="s">
        <v>66</v>
      </c>
      <c r="E91" s="142" t="s">
        <v>150</v>
      </c>
      <c r="F91" s="143">
        <v>146</v>
      </c>
      <c r="G91" s="144">
        <v>5143.58</v>
      </c>
      <c r="H91" s="293"/>
    </row>
    <row r="92" spans="1:8" ht="12.75">
      <c r="A92" s="105"/>
      <c r="B92" s="105" t="s">
        <v>41</v>
      </c>
      <c r="C92" s="105">
        <v>1100</v>
      </c>
      <c r="D92" s="105" t="s">
        <v>66</v>
      </c>
      <c r="E92" s="106" t="s">
        <v>154</v>
      </c>
      <c r="F92" s="107">
        <v>21</v>
      </c>
      <c r="G92" s="108">
        <v>327.07</v>
      </c>
      <c r="H92" s="293"/>
    </row>
    <row r="93" spans="1:8" ht="12.75">
      <c r="A93" s="113"/>
      <c r="B93" s="113" t="s">
        <v>41</v>
      </c>
      <c r="C93" s="113">
        <v>1100</v>
      </c>
      <c r="D93" s="113" t="s">
        <v>66</v>
      </c>
      <c r="E93" s="161" t="s">
        <v>155</v>
      </c>
      <c r="F93" s="150">
        <v>253</v>
      </c>
      <c r="G93" s="118">
        <v>3964.5</v>
      </c>
      <c r="H93" s="293"/>
    </row>
    <row r="94" spans="1:8" ht="12.75">
      <c r="A94" s="113" t="s">
        <v>159</v>
      </c>
      <c r="B94" s="113" t="s">
        <v>41</v>
      </c>
      <c r="C94" s="113">
        <v>1100</v>
      </c>
      <c r="D94" s="113" t="s">
        <v>66</v>
      </c>
      <c r="E94" s="161" t="s">
        <v>156</v>
      </c>
      <c r="F94" s="150">
        <v>134</v>
      </c>
      <c r="G94" s="118">
        <v>2099.78</v>
      </c>
      <c r="H94" s="293" t="s">
        <v>152</v>
      </c>
    </row>
    <row r="95" spans="1:8" ht="12.75">
      <c r="A95" s="113"/>
      <c r="B95" s="113" t="s">
        <v>41</v>
      </c>
      <c r="C95" s="113">
        <v>1100</v>
      </c>
      <c r="D95" s="113" t="s">
        <v>66</v>
      </c>
      <c r="E95" s="161" t="s">
        <v>157</v>
      </c>
      <c r="F95" s="150">
        <v>8</v>
      </c>
      <c r="G95" s="118">
        <v>125.36</v>
      </c>
      <c r="H95" s="293"/>
    </row>
    <row r="96" spans="1:8" ht="12.75">
      <c r="A96" s="133"/>
      <c r="B96" s="133" t="s">
        <v>41</v>
      </c>
      <c r="C96" s="133">
        <v>1100</v>
      </c>
      <c r="D96" s="133" t="s">
        <v>66</v>
      </c>
      <c r="E96" s="142" t="s">
        <v>158</v>
      </c>
      <c r="F96" s="143">
        <v>355</v>
      </c>
      <c r="G96" s="144">
        <v>5560</v>
      </c>
      <c r="H96" s="293"/>
    </row>
    <row r="97" spans="1:8" ht="12.75">
      <c r="A97" s="101" t="s">
        <v>160</v>
      </c>
      <c r="B97" s="101" t="s">
        <v>41</v>
      </c>
      <c r="C97" s="101">
        <v>1100</v>
      </c>
      <c r="D97" s="101" t="s">
        <v>66</v>
      </c>
      <c r="E97" s="102" t="s">
        <v>161</v>
      </c>
      <c r="F97" s="103">
        <v>258</v>
      </c>
      <c r="G97" s="104">
        <v>1290</v>
      </c>
      <c r="H97" s="293" t="s">
        <v>162</v>
      </c>
    </row>
    <row r="98" spans="1:8" ht="12.75">
      <c r="A98" s="101" t="s">
        <v>163</v>
      </c>
      <c r="B98" s="101" t="s">
        <v>41</v>
      </c>
      <c r="C98" s="101">
        <v>1100</v>
      </c>
      <c r="D98" s="101" t="s">
        <v>66</v>
      </c>
      <c r="E98" s="102" t="s">
        <v>295</v>
      </c>
      <c r="F98" s="103">
        <v>25</v>
      </c>
      <c r="G98" s="104">
        <v>125</v>
      </c>
      <c r="H98" s="293" t="s">
        <v>162</v>
      </c>
    </row>
    <row r="99" spans="1:8" ht="12.75">
      <c r="A99" s="101" t="s">
        <v>165</v>
      </c>
      <c r="B99" s="101" t="s">
        <v>41</v>
      </c>
      <c r="C99" s="101">
        <v>1100</v>
      </c>
      <c r="D99" s="101" t="s">
        <v>66</v>
      </c>
      <c r="E99" s="102" t="s">
        <v>294</v>
      </c>
      <c r="F99" s="103">
        <v>23</v>
      </c>
      <c r="G99" s="104">
        <v>115</v>
      </c>
      <c r="H99" s="293" t="s">
        <v>162</v>
      </c>
    </row>
    <row r="100" spans="1:8" ht="12.75">
      <c r="A100" s="101" t="s">
        <v>172</v>
      </c>
      <c r="B100" s="101" t="s">
        <v>41</v>
      </c>
      <c r="C100" s="101">
        <v>1100</v>
      </c>
      <c r="D100" s="101" t="s">
        <v>66</v>
      </c>
      <c r="E100" s="102" t="s">
        <v>164</v>
      </c>
      <c r="F100" s="103">
        <v>104</v>
      </c>
      <c r="G100" s="104">
        <v>520</v>
      </c>
      <c r="H100" s="293" t="s">
        <v>162</v>
      </c>
    </row>
    <row r="101" spans="1:8" ht="12.75">
      <c r="A101" s="105"/>
      <c r="B101" s="105" t="s">
        <v>41</v>
      </c>
      <c r="C101" s="105">
        <v>1100</v>
      </c>
      <c r="D101" s="105" t="s">
        <v>66</v>
      </c>
      <c r="E101" s="106" t="s">
        <v>166</v>
      </c>
      <c r="F101" s="107">
        <v>648</v>
      </c>
      <c r="G101" s="164"/>
      <c r="H101" s="165" t="s">
        <v>170</v>
      </c>
    </row>
    <row r="102" spans="1:8" ht="12.75">
      <c r="A102" s="113" t="s">
        <v>179</v>
      </c>
      <c r="B102" s="113" t="s">
        <v>41</v>
      </c>
      <c r="C102" s="113">
        <v>1100</v>
      </c>
      <c r="D102" s="113" t="s">
        <v>66</v>
      </c>
      <c r="E102" s="161" t="s">
        <v>167</v>
      </c>
      <c r="F102" s="150">
        <v>1021</v>
      </c>
      <c r="G102" s="166">
        <v>27600</v>
      </c>
      <c r="H102" s="167" t="s">
        <v>171</v>
      </c>
    </row>
    <row r="103" spans="1:8" ht="12.75">
      <c r="A103" s="113"/>
      <c r="B103" s="113" t="s">
        <v>41</v>
      </c>
      <c r="C103" s="113">
        <v>1100</v>
      </c>
      <c r="D103" s="113" t="s">
        <v>66</v>
      </c>
      <c r="E103" s="161" t="s">
        <v>168</v>
      </c>
      <c r="F103" s="150">
        <v>6014</v>
      </c>
      <c r="G103" s="166"/>
      <c r="H103" s="296" t="s">
        <v>299</v>
      </c>
    </row>
    <row r="104" spans="1:8" ht="12.75">
      <c r="A104" s="133"/>
      <c r="B104" s="133" t="s">
        <v>41</v>
      </c>
      <c r="C104" s="133">
        <v>1100</v>
      </c>
      <c r="D104" s="133" t="s">
        <v>66</v>
      </c>
      <c r="E104" s="142" t="s">
        <v>169</v>
      </c>
      <c r="F104" s="143">
        <v>2695</v>
      </c>
      <c r="G104" s="133"/>
      <c r="H104" s="169"/>
    </row>
    <row r="105" spans="1:8" ht="12.75">
      <c r="A105" s="113" t="s">
        <v>255</v>
      </c>
      <c r="B105" s="113" t="s">
        <v>41</v>
      </c>
      <c r="C105" s="113">
        <v>1100</v>
      </c>
      <c r="D105" s="113" t="s">
        <v>222</v>
      </c>
      <c r="E105" s="161" t="s">
        <v>256</v>
      </c>
      <c r="F105" s="150">
        <v>380</v>
      </c>
      <c r="G105" s="118">
        <v>19000</v>
      </c>
      <c r="H105" s="294" t="s">
        <v>257</v>
      </c>
    </row>
    <row r="106" spans="1:8" ht="12.75">
      <c r="A106" s="105"/>
      <c r="B106" s="105" t="s">
        <v>41</v>
      </c>
      <c r="C106" s="105">
        <v>1100</v>
      </c>
      <c r="D106" s="105" t="s">
        <v>66</v>
      </c>
      <c r="E106" s="158" t="s">
        <v>173</v>
      </c>
      <c r="F106" s="170">
        <v>1166</v>
      </c>
      <c r="G106" s="171"/>
      <c r="H106" s="293"/>
    </row>
    <row r="107" spans="1:8" ht="12.75">
      <c r="A107" s="113"/>
      <c r="B107" s="113" t="s">
        <v>41</v>
      </c>
      <c r="C107" s="113">
        <v>1100</v>
      </c>
      <c r="D107" s="113" t="s">
        <v>66</v>
      </c>
      <c r="E107" s="172" t="s">
        <v>174</v>
      </c>
      <c r="F107" s="172">
        <v>374</v>
      </c>
      <c r="G107" s="173"/>
      <c r="H107" s="293"/>
    </row>
    <row r="108" spans="1:8" ht="12.75">
      <c r="A108" s="113" t="s">
        <v>259</v>
      </c>
      <c r="B108" s="113" t="s">
        <v>41</v>
      </c>
      <c r="C108" s="113">
        <v>1100</v>
      </c>
      <c r="D108" s="113" t="s">
        <v>66</v>
      </c>
      <c r="E108" s="172" t="s">
        <v>175</v>
      </c>
      <c r="F108" s="172">
        <v>275</v>
      </c>
      <c r="G108" s="118">
        <v>1291.12</v>
      </c>
      <c r="H108" s="293" t="s">
        <v>178</v>
      </c>
    </row>
    <row r="109" spans="1:8" ht="12.75">
      <c r="A109" s="113"/>
      <c r="B109" s="113" t="s">
        <v>41</v>
      </c>
      <c r="C109" s="113">
        <v>1100</v>
      </c>
      <c r="D109" s="113" t="s">
        <v>66</v>
      </c>
      <c r="E109" s="172" t="s">
        <v>176</v>
      </c>
      <c r="F109" s="172">
        <v>69</v>
      </c>
      <c r="G109" s="173"/>
      <c r="H109" s="293"/>
    </row>
    <row r="110" spans="1:8" ht="12.75">
      <c r="A110" s="113"/>
      <c r="B110" s="133" t="s">
        <v>41</v>
      </c>
      <c r="C110" s="133">
        <v>1100</v>
      </c>
      <c r="D110" s="133" t="s">
        <v>66</v>
      </c>
      <c r="E110" s="133" t="s">
        <v>177</v>
      </c>
      <c r="F110" s="145">
        <v>282</v>
      </c>
      <c r="G110" s="149"/>
      <c r="H110" s="293"/>
    </row>
    <row r="111" spans="1:8" ht="12.75">
      <c r="A111" s="105" t="s">
        <v>265</v>
      </c>
      <c r="B111" s="115" t="s">
        <v>41</v>
      </c>
      <c r="C111" s="113">
        <v>1102</v>
      </c>
      <c r="D111" s="113" t="s">
        <v>266</v>
      </c>
      <c r="E111" s="113" t="s">
        <v>267</v>
      </c>
      <c r="F111" s="172">
        <v>84</v>
      </c>
      <c r="G111" s="118">
        <v>1661</v>
      </c>
      <c r="H111" s="293" t="s">
        <v>264</v>
      </c>
    </row>
    <row r="112" spans="1:8" ht="12.75">
      <c r="A112" s="133"/>
      <c r="B112" s="135" t="s">
        <v>41</v>
      </c>
      <c r="C112" s="133">
        <v>1102</v>
      </c>
      <c r="D112" s="113" t="s">
        <v>266</v>
      </c>
      <c r="E112" s="113" t="s">
        <v>268</v>
      </c>
      <c r="F112" s="172">
        <v>74</v>
      </c>
      <c r="G112" s="118">
        <v>220.5</v>
      </c>
      <c r="H112" s="293"/>
    </row>
    <row r="113" spans="1:8" ht="12.75">
      <c r="A113" s="133" t="s">
        <v>292</v>
      </c>
      <c r="B113" s="101" t="s">
        <v>41</v>
      </c>
      <c r="C113" s="105">
        <v>1103</v>
      </c>
      <c r="D113" s="105" t="s">
        <v>52</v>
      </c>
      <c r="E113" s="106" t="s">
        <v>180</v>
      </c>
      <c r="F113" s="107">
        <v>3000</v>
      </c>
      <c r="G113" s="108">
        <v>30000</v>
      </c>
      <c r="H113" s="293" t="s">
        <v>181</v>
      </c>
    </row>
    <row r="114" spans="1:8" ht="12.75">
      <c r="A114" s="105"/>
      <c r="B114" s="105" t="s">
        <v>41</v>
      </c>
      <c r="C114" s="105">
        <v>1100</v>
      </c>
      <c r="D114" s="105" t="s">
        <v>66</v>
      </c>
      <c r="E114" s="147" t="s">
        <v>260</v>
      </c>
      <c r="F114" s="107">
        <v>2505</v>
      </c>
      <c r="G114" s="108"/>
      <c r="H114" s="295"/>
    </row>
    <row r="115" spans="1:8" ht="12.75">
      <c r="A115" s="113" t="s">
        <v>293</v>
      </c>
      <c r="B115" s="113" t="s">
        <v>41</v>
      </c>
      <c r="C115" s="113">
        <v>1100</v>
      </c>
      <c r="D115" s="113" t="s">
        <v>66</v>
      </c>
      <c r="E115" s="120" t="s">
        <v>261</v>
      </c>
      <c r="F115" s="150">
        <v>1044</v>
      </c>
      <c r="G115" s="118">
        <v>207150</v>
      </c>
      <c r="H115" s="295" t="s">
        <v>258</v>
      </c>
    </row>
    <row r="116" spans="1:8" ht="12.75">
      <c r="A116" s="113"/>
      <c r="B116" s="113" t="s">
        <v>41</v>
      </c>
      <c r="C116" s="113">
        <v>1100</v>
      </c>
      <c r="D116" s="113" t="s">
        <v>66</v>
      </c>
      <c r="E116" s="120" t="s">
        <v>262</v>
      </c>
      <c r="F116" s="150">
        <v>832</v>
      </c>
      <c r="G116" s="118"/>
      <c r="H116" s="174"/>
    </row>
    <row r="117" spans="1:8" ht="12.75">
      <c r="A117" s="133"/>
      <c r="B117" s="133" t="s">
        <v>41</v>
      </c>
      <c r="C117" s="133">
        <v>1100</v>
      </c>
      <c r="D117" s="133" t="s">
        <v>66</v>
      </c>
      <c r="E117" s="148" t="s">
        <v>263</v>
      </c>
      <c r="F117" s="143">
        <v>902</v>
      </c>
      <c r="G117" s="144"/>
      <c r="H117" s="174"/>
    </row>
    <row r="118" spans="3:5" ht="12.75">
      <c r="C118" s="175"/>
      <c r="D118" s="176"/>
      <c r="E118" s="176"/>
    </row>
    <row r="119" spans="1:7" ht="24">
      <c r="A119" s="177" t="s">
        <v>1</v>
      </c>
      <c r="B119" s="177" t="s">
        <v>6</v>
      </c>
      <c r="C119" s="177" t="s">
        <v>5</v>
      </c>
      <c r="D119" s="177" t="s">
        <v>3</v>
      </c>
      <c r="E119" s="178" t="s">
        <v>0</v>
      </c>
      <c r="F119" s="179" t="s">
        <v>8</v>
      </c>
      <c r="G119" s="180" t="s">
        <v>13</v>
      </c>
    </row>
    <row r="120" spans="1:8" ht="12.75">
      <c r="A120" s="302" t="s">
        <v>312</v>
      </c>
      <c r="B120" s="105" t="s">
        <v>41</v>
      </c>
      <c r="C120" s="109">
        <v>1105</v>
      </c>
      <c r="D120" s="105" t="s">
        <v>80</v>
      </c>
      <c r="E120" s="147" t="s">
        <v>313</v>
      </c>
      <c r="F120" s="107">
        <v>121</v>
      </c>
      <c r="G120" s="130">
        <v>315.81</v>
      </c>
      <c r="H120" s="301" t="s">
        <v>315</v>
      </c>
    </row>
    <row r="121" spans="1:8" ht="12.75">
      <c r="A121" s="303"/>
      <c r="B121" s="133" t="s">
        <v>41</v>
      </c>
      <c r="C121" s="119">
        <v>1105</v>
      </c>
      <c r="D121" s="133" t="s">
        <v>80</v>
      </c>
      <c r="E121" s="148" t="s">
        <v>314</v>
      </c>
      <c r="F121" s="143">
        <v>256</v>
      </c>
      <c r="G121" s="137">
        <v>668.16</v>
      </c>
      <c r="H121" s="301"/>
    </row>
    <row r="122" spans="1:8" ht="12.75">
      <c r="A122" s="302" t="s">
        <v>316</v>
      </c>
      <c r="B122" s="105" t="s">
        <v>41</v>
      </c>
      <c r="C122" s="109">
        <v>1105</v>
      </c>
      <c r="D122" s="105" t="s">
        <v>80</v>
      </c>
      <c r="E122" s="147" t="s">
        <v>317</v>
      </c>
      <c r="F122" s="107">
        <v>90</v>
      </c>
      <c r="G122" s="130">
        <v>450</v>
      </c>
      <c r="H122" s="293"/>
    </row>
    <row r="123" spans="1:8" ht="12.75">
      <c r="A123" s="303"/>
      <c r="B123" s="133" t="s">
        <v>41</v>
      </c>
      <c r="C123" s="119">
        <v>1105</v>
      </c>
      <c r="D123" s="133" t="s">
        <v>80</v>
      </c>
      <c r="E123" s="148" t="s">
        <v>318</v>
      </c>
      <c r="F123" s="143">
        <v>90</v>
      </c>
      <c r="G123" s="137">
        <v>450</v>
      </c>
      <c r="H123" s="293" t="s">
        <v>100</v>
      </c>
    </row>
    <row r="124" spans="1:8" ht="12.75">
      <c r="A124" s="183" t="s">
        <v>319</v>
      </c>
      <c r="B124" s="101" t="s">
        <v>41</v>
      </c>
      <c r="C124" s="101">
        <v>1100</v>
      </c>
      <c r="D124" s="101" t="s">
        <v>66</v>
      </c>
      <c r="E124" s="106" t="s">
        <v>320</v>
      </c>
      <c r="F124" s="107">
        <v>159</v>
      </c>
      <c r="G124" s="104">
        <v>1272</v>
      </c>
      <c r="H124" s="293" t="s">
        <v>321</v>
      </c>
    </row>
    <row r="125" spans="1:8" ht="12.75">
      <c r="A125" s="302" t="s">
        <v>330</v>
      </c>
      <c r="B125" s="105" t="s">
        <v>41</v>
      </c>
      <c r="C125" s="109">
        <v>1103</v>
      </c>
      <c r="D125" s="121" t="s">
        <v>52</v>
      </c>
      <c r="E125" s="187" t="s">
        <v>322</v>
      </c>
      <c r="F125" s="189">
        <v>1939</v>
      </c>
      <c r="G125" s="305">
        <v>32727.5</v>
      </c>
      <c r="H125" s="193"/>
    </row>
    <row r="126" spans="1:8" ht="12.75">
      <c r="A126" s="304"/>
      <c r="B126" s="113" t="s">
        <v>41</v>
      </c>
      <c r="C126" s="114">
        <v>1103</v>
      </c>
      <c r="D126" s="100" t="s">
        <v>52</v>
      </c>
      <c r="E126" s="188" t="s">
        <v>323</v>
      </c>
      <c r="F126" s="190">
        <v>3161</v>
      </c>
      <c r="G126" s="306"/>
      <c r="H126" s="194"/>
    </row>
    <row r="127" spans="1:8" ht="12.75">
      <c r="A127" s="304"/>
      <c r="B127" s="113" t="s">
        <v>41</v>
      </c>
      <c r="C127" s="114">
        <v>1103</v>
      </c>
      <c r="D127" s="100" t="s">
        <v>52</v>
      </c>
      <c r="E127" s="188" t="s">
        <v>324</v>
      </c>
      <c r="F127" s="190">
        <v>1788</v>
      </c>
      <c r="G127" s="306"/>
      <c r="H127" s="168" t="s">
        <v>333</v>
      </c>
    </row>
    <row r="128" spans="1:8" ht="12.75">
      <c r="A128" s="304"/>
      <c r="B128" s="113" t="s">
        <v>41</v>
      </c>
      <c r="C128" s="114">
        <v>1103</v>
      </c>
      <c r="D128" s="100" t="s">
        <v>52</v>
      </c>
      <c r="E128" s="188" t="s">
        <v>325</v>
      </c>
      <c r="F128" s="190">
        <v>906</v>
      </c>
      <c r="G128" s="306"/>
      <c r="H128" s="167" t="s">
        <v>334</v>
      </c>
    </row>
    <row r="129" spans="1:8" ht="12.75">
      <c r="A129" s="304"/>
      <c r="B129" s="113" t="s">
        <v>41</v>
      </c>
      <c r="C129" s="114">
        <v>1103</v>
      </c>
      <c r="D129" s="100" t="s">
        <v>52</v>
      </c>
      <c r="E129" s="188" t="s">
        <v>326</v>
      </c>
      <c r="F129" s="190">
        <v>6287</v>
      </c>
      <c r="G129" s="306"/>
      <c r="H129" s="296" t="s">
        <v>332</v>
      </c>
    </row>
    <row r="130" spans="1:8" ht="12.75">
      <c r="A130" s="304"/>
      <c r="B130" s="113" t="s">
        <v>41</v>
      </c>
      <c r="C130" s="114">
        <v>1103</v>
      </c>
      <c r="D130" s="100" t="s">
        <v>52</v>
      </c>
      <c r="E130" s="188" t="s">
        <v>327</v>
      </c>
      <c r="F130" s="190">
        <v>1068</v>
      </c>
      <c r="G130" s="306"/>
      <c r="H130" s="194"/>
    </row>
    <row r="131" spans="1:8" ht="12.75">
      <c r="A131" s="304"/>
      <c r="B131" s="113" t="s">
        <v>41</v>
      </c>
      <c r="C131" s="114">
        <v>1103</v>
      </c>
      <c r="D131" s="100" t="s">
        <v>52</v>
      </c>
      <c r="E131" s="188" t="s">
        <v>328</v>
      </c>
      <c r="F131" s="190">
        <v>320</v>
      </c>
      <c r="G131" s="306"/>
      <c r="H131" s="194"/>
    </row>
    <row r="132" spans="1:8" ht="12.75">
      <c r="A132" s="304"/>
      <c r="B132" s="113" t="s">
        <v>41</v>
      </c>
      <c r="C132" s="185">
        <v>1103</v>
      </c>
      <c r="D132" s="100" t="s">
        <v>52</v>
      </c>
      <c r="E132" s="188" t="s">
        <v>329</v>
      </c>
      <c r="F132" s="190">
        <v>6010</v>
      </c>
      <c r="G132" s="306"/>
      <c r="H132" s="195"/>
    </row>
    <row r="133" spans="1:8" ht="12.75">
      <c r="A133" s="303"/>
      <c r="B133" s="133" t="s">
        <v>41</v>
      </c>
      <c r="C133" s="186">
        <v>1103</v>
      </c>
      <c r="D133" s="134" t="s">
        <v>52</v>
      </c>
      <c r="E133" s="191" t="s">
        <v>331</v>
      </c>
      <c r="F133" s="192">
        <v>4703</v>
      </c>
      <c r="G133" s="307"/>
      <c r="H133" s="196"/>
    </row>
    <row r="134" ht="13.5" thickBot="1"/>
    <row r="135" spans="6:7" ht="13.5" thickBot="1">
      <c r="F135" s="181" t="s">
        <v>10</v>
      </c>
      <c r="G135" s="182">
        <v>511561.13</v>
      </c>
    </row>
  </sheetData>
  <sheetProtection password="C70E" sheet="1"/>
  <mergeCells count="9">
    <mergeCell ref="H120:H121"/>
    <mergeCell ref="A122:A123"/>
    <mergeCell ref="A125:A133"/>
    <mergeCell ref="G125:G133"/>
    <mergeCell ref="A2:G2"/>
    <mergeCell ref="A5:G5"/>
    <mergeCell ref="A4:G4"/>
    <mergeCell ref="A120:A121"/>
    <mergeCell ref="A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6" r:id="rId1"/>
  <headerFooter>
    <oddHeader>&amp;R&amp;UPRILOGA 1
&amp;Uzemljišča</oddHeader>
    <oddFooter>&amp;R&amp;9&amp;P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view="pageLayout" zoomScale="150" zoomScalePageLayoutView="150" workbookViewId="0" topLeftCell="A1">
      <selection activeCell="F8" sqref="F8"/>
    </sheetView>
  </sheetViews>
  <sheetFormatPr defaultColWidth="9.140625" defaultRowHeight="12.75"/>
  <cols>
    <col min="1" max="1" width="6.421875" style="160" customWidth="1"/>
    <col min="2" max="2" width="21.140625" style="160" customWidth="1"/>
    <col min="3" max="3" width="27.28125" style="160" customWidth="1"/>
    <col min="4" max="4" width="16.57421875" style="160" customWidth="1"/>
    <col min="5" max="5" width="34.00390625" style="160" customWidth="1"/>
    <col min="6" max="6" width="16.7109375" style="160" customWidth="1"/>
    <col min="7" max="16384" width="9.140625" style="160" customWidth="1"/>
  </cols>
  <sheetData>
    <row r="1" spans="1:7" ht="30.75" customHeight="1" thickBot="1">
      <c r="A1" s="317" t="s">
        <v>40</v>
      </c>
      <c r="B1" s="318"/>
      <c r="C1" s="318"/>
      <c r="D1" s="318"/>
      <c r="E1" s="319"/>
      <c r="F1" s="197"/>
      <c r="G1" s="197"/>
    </row>
    <row r="2" spans="1:7" ht="15">
      <c r="A2" s="92"/>
      <c r="B2" s="198"/>
      <c r="C2" s="199"/>
      <c r="D2" s="200"/>
      <c r="E2" s="93"/>
      <c r="F2" s="85"/>
      <c r="G2" s="85"/>
    </row>
    <row r="3" spans="1:7" ht="12.75">
      <c r="A3" s="320" t="s">
        <v>34</v>
      </c>
      <c r="B3" s="320"/>
      <c r="C3" s="320"/>
      <c r="D3" s="320"/>
      <c r="E3" s="320"/>
      <c r="F3" s="320"/>
      <c r="G3" s="90"/>
    </row>
    <row r="4" spans="1:7" ht="12.75" customHeight="1">
      <c r="A4" s="321" t="s">
        <v>36</v>
      </c>
      <c r="B4" s="321"/>
      <c r="C4" s="321"/>
      <c r="D4" s="321"/>
      <c r="E4" s="321"/>
      <c r="F4" s="321"/>
      <c r="G4" s="321"/>
    </row>
    <row r="5" spans="1:7" ht="12.75">
      <c r="A5" s="201"/>
      <c r="B5" s="202"/>
      <c r="C5" s="202"/>
      <c r="D5" s="203"/>
      <c r="E5" s="201"/>
      <c r="F5" s="85"/>
      <c r="G5" s="85"/>
    </row>
    <row r="6" spans="1:7" ht="12.75">
      <c r="A6" s="204" t="s">
        <v>345</v>
      </c>
      <c r="B6" s="205"/>
      <c r="C6" s="205"/>
      <c r="D6" s="206"/>
      <c r="E6" s="207"/>
      <c r="F6" s="208"/>
      <c r="G6" s="92"/>
    </row>
    <row r="7" spans="1:7" ht="25.5">
      <c r="A7" s="209" t="s">
        <v>1</v>
      </c>
      <c r="B7" s="209" t="s">
        <v>37</v>
      </c>
      <c r="C7" s="210" t="s">
        <v>38</v>
      </c>
      <c r="D7" s="211" t="s">
        <v>9</v>
      </c>
      <c r="E7" s="212" t="s">
        <v>14</v>
      </c>
      <c r="F7" s="184"/>
      <c r="G7" s="213"/>
    </row>
    <row r="8" spans="1:7" s="90" customFormat="1" ht="12">
      <c r="A8" s="302" t="s">
        <v>2</v>
      </c>
      <c r="B8" s="229" t="s">
        <v>336</v>
      </c>
      <c r="C8" s="229" t="s">
        <v>337</v>
      </c>
      <c r="D8" s="105">
        <v>57</v>
      </c>
      <c r="E8" s="233">
        <v>62700</v>
      </c>
      <c r="F8" s="295" t="s">
        <v>335</v>
      </c>
      <c r="G8" s="174"/>
    </row>
    <row r="9" spans="1:7" s="90" customFormat="1" ht="12">
      <c r="A9" s="303"/>
      <c r="B9" s="230" t="s">
        <v>336</v>
      </c>
      <c r="C9" s="230" t="s">
        <v>337</v>
      </c>
      <c r="D9" s="133">
        <v>64</v>
      </c>
      <c r="E9" s="235">
        <v>70400</v>
      </c>
      <c r="F9" s="174"/>
      <c r="G9" s="174"/>
    </row>
    <row r="10" spans="4:5" s="90" customFormat="1" ht="12.75" thickBot="1">
      <c r="D10" s="224" t="s">
        <v>10</v>
      </c>
      <c r="E10" s="225">
        <f>SUM(E8:E9)</f>
        <v>133100</v>
      </c>
    </row>
    <row r="11" s="90" customFormat="1" ht="12"/>
    <row r="12" s="90" customFormat="1" ht="12.75" thickBot="1"/>
    <row r="13" spans="3:5" s="90" customFormat="1" ht="13.5" customHeight="1" thickBot="1">
      <c r="C13" s="322" t="s">
        <v>275</v>
      </c>
      <c r="D13" s="323"/>
      <c r="E13" s="226">
        <f>E10</f>
        <v>133100</v>
      </c>
    </row>
    <row r="14" s="90" customFormat="1" ht="12"/>
  </sheetData>
  <sheetProtection password="C70E" sheet="1"/>
  <mergeCells count="5">
    <mergeCell ref="A1:E1"/>
    <mergeCell ref="A3:F3"/>
    <mergeCell ref="A4:G4"/>
    <mergeCell ref="A8:A9"/>
    <mergeCell ref="C13:D13"/>
  </mergeCells>
  <printOptions/>
  <pageMargins left="0.7" right="0.7" top="0.75" bottom="0.75" header="0.3" footer="0.3"/>
  <pageSetup horizontalDpi="600" verticalDpi="600" orientation="landscape" paperSize="9" r:id="rId1"/>
  <headerFooter>
    <oddHeader>&amp;RPRILOGA 1
Stavbe in deli stavb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view="pageLayout" zoomScale="150" zoomScalePageLayoutView="150" workbookViewId="0" topLeftCell="A79">
      <selection activeCell="G93" sqref="G93"/>
    </sheetView>
  </sheetViews>
  <sheetFormatPr defaultColWidth="9.140625" defaultRowHeight="12.75"/>
  <cols>
    <col min="1" max="1" width="6.28125" style="1" customWidth="1"/>
    <col min="2" max="2" width="10.28125" style="2" customWidth="1"/>
    <col min="3" max="3" width="18.421875" style="2" customWidth="1"/>
    <col min="4" max="4" width="14.28125" style="2" customWidth="1"/>
    <col min="5" max="5" width="10.8515625" style="32" customWidth="1"/>
    <col min="6" max="6" width="26.7109375" style="32" customWidth="1"/>
    <col min="7" max="7" width="28.28125" style="61" customWidth="1"/>
    <col min="8" max="8" width="3.421875" style="21" customWidth="1"/>
    <col min="9" max="16384" width="9.140625" style="1" customWidth="1"/>
  </cols>
  <sheetData>
    <row r="1" spans="1:8" ht="27.75" customHeight="1" thickBot="1">
      <c r="A1" s="327" t="s">
        <v>186</v>
      </c>
      <c r="B1" s="328"/>
      <c r="C1" s="328"/>
      <c r="D1" s="328"/>
      <c r="E1" s="328"/>
      <c r="F1" s="329"/>
      <c r="G1" s="60"/>
      <c r="H1" s="22"/>
    </row>
    <row r="2" spans="1:6" ht="15.75" customHeight="1">
      <c r="A2" s="3"/>
      <c r="B2" s="11"/>
      <c r="C2" s="11"/>
      <c r="D2" s="11"/>
      <c r="E2" s="11"/>
      <c r="F2" s="11"/>
    </row>
    <row r="3" spans="1:7" ht="12.75" customHeight="1">
      <c r="A3" s="330" t="s">
        <v>34</v>
      </c>
      <c r="B3" s="330"/>
      <c r="C3" s="330"/>
      <c r="D3" s="330"/>
      <c r="E3" s="330"/>
      <c r="F3" s="330"/>
      <c r="G3" s="330"/>
    </row>
    <row r="4" spans="1:7" ht="25.5" customHeight="1">
      <c r="A4" s="324" t="s">
        <v>202</v>
      </c>
      <c r="B4" s="324"/>
      <c r="C4" s="324"/>
      <c r="D4" s="324"/>
      <c r="E4" s="324"/>
      <c r="F4" s="324"/>
      <c r="G4" s="324"/>
    </row>
    <row r="5" spans="1:6" ht="15" customHeight="1">
      <c r="A5" s="5"/>
      <c r="B5" s="12"/>
      <c r="C5" s="12"/>
      <c r="D5" s="12"/>
      <c r="E5" s="12"/>
      <c r="F5" s="12"/>
    </row>
    <row r="6" spans="1:8" ht="13.5" customHeight="1">
      <c r="A6" s="204" t="s">
        <v>7</v>
      </c>
      <c r="B6" s="205"/>
      <c r="C6" s="205"/>
      <c r="D6" s="205"/>
      <c r="E6" s="205"/>
      <c r="F6" s="231"/>
      <c r="G6" s="62"/>
      <c r="H6" s="92"/>
    </row>
    <row r="7" spans="1:8" ht="39" customHeight="1">
      <c r="A7" s="209" t="s">
        <v>1</v>
      </c>
      <c r="B7" s="209" t="s">
        <v>5</v>
      </c>
      <c r="C7" s="209" t="s">
        <v>3</v>
      </c>
      <c r="D7" s="209" t="s">
        <v>0</v>
      </c>
      <c r="E7" s="212" t="s">
        <v>9</v>
      </c>
      <c r="F7" s="212" t="s">
        <v>14</v>
      </c>
      <c r="G7" s="62"/>
      <c r="H7" s="213"/>
    </row>
    <row r="8" spans="1:8" ht="12.75">
      <c r="A8" s="214" t="s">
        <v>2</v>
      </c>
      <c r="B8" s="214">
        <v>1100</v>
      </c>
      <c r="C8" s="214" t="s">
        <v>66</v>
      </c>
      <c r="D8" s="214" t="s">
        <v>195</v>
      </c>
      <c r="E8" s="232">
        <v>383</v>
      </c>
      <c r="F8" s="233">
        <v>56100</v>
      </c>
      <c r="G8" s="81" t="s">
        <v>196</v>
      </c>
      <c r="H8" s="92"/>
    </row>
    <row r="9" spans="1:8" ht="12.75">
      <c r="A9" s="227"/>
      <c r="B9" s="227">
        <v>1100</v>
      </c>
      <c r="C9" s="227" t="s">
        <v>66</v>
      </c>
      <c r="D9" s="227" t="s">
        <v>194</v>
      </c>
      <c r="E9" s="234">
        <v>594</v>
      </c>
      <c r="F9" s="235"/>
      <c r="G9" s="81"/>
      <c r="H9" s="92"/>
    </row>
    <row r="10" spans="1:8" ht="12.75">
      <c r="A10" s="236" t="s">
        <v>4</v>
      </c>
      <c r="B10" s="237">
        <v>1105</v>
      </c>
      <c r="C10" s="237" t="s">
        <v>80</v>
      </c>
      <c r="D10" s="238">
        <v>1945</v>
      </c>
      <c r="E10" s="239">
        <v>616</v>
      </c>
      <c r="F10" s="222">
        <v>14531.44</v>
      </c>
      <c r="G10" s="297"/>
      <c r="H10" s="92"/>
    </row>
    <row r="11" spans="1:8" ht="12.75">
      <c r="A11" s="240" t="s">
        <v>27</v>
      </c>
      <c r="B11" s="241">
        <v>1105</v>
      </c>
      <c r="C11" s="237" t="s">
        <v>80</v>
      </c>
      <c r="D11" s="242">
        <v>1947</v>
      </c>
      <c r="E11" s="243">
        <v>615</v>
      </c>
      <c r="F11" s="233">
        <v>14507.85</v>
      </c>
      <c r="G11" s="297" t="s">
        <v>200</v>
      </c>
      <c r="H11" s="92"/>
    </row>
    <row r="12" spans="1:8" ht="12.75">
      <c r="A12" s="240" t="s">
        <v>28</v>
      </c>
      <c r="B12" s="241">
        <v>1105</v>
      </c>
      <c r="C12" s="237" t="s">
        <v>80</v>
      </c>
      <c r="D12" s="242" t="s">
        <v>199</v>
      </c>
      <c r="E12" s="243">
        <v>686</v>
      </c>
      <c r="F12" s="233">
        <v>16182.74</v>
      </c>
      <c r="G12" s="298"/>
      <c r="H12" s="92"/>
    </row>
    <row r="13" spans="1:8" ht="12.75">
      <c r="A13" s="244" t="s">
        <v>29</v>
      </c>
      <c r="B13" s="242">
        <v>1105</v>
      </c>
      <c r="C13" s="238" t="s">
        <v>80</v>
      </c>
      <c r="D13" s="241">
        <v>1951</v>
      </c>
      <c r="E13" s="243">
        <v>275</v>
      </c>
      <c r="F13" s="233">
        <v>6487.25</v>
      </c>
      <c r="G13" s="62"/>
      <c r="H13" s="92"/>
    </row>
    <row r="14" spans="1:8" ht="12.75" customHeight="1">
      <c r="A14" s="244"/>
      <c r="B14" s="245">
        <v>784</v>
      </c>
      <c r="C14" s="245" t="s">
        <v>201</v>
      </c>
      <c r="D14" s="125" t="s">
        <v>203</v>
      </c>
      <c r="E14" s="158">
        <v>209</v>
      </c>
      <c r="F14" s="246"/>
      <c r="G14" s="331" t="s">
        <v>213</v>
      </c>
      <c r="H14" s="332"/>
    </row>
    <row r="15" spans="1:8" ht="12.75">
      <c r="A15" s="247"/>
      <c r="B15" s="248">
        <v>784</v>
      </c>
      <c r="C15" s="248" t="s">
        <v>201</v>
      </c>
      <c r="D15" s="127" t="s">
        <v>204</v>
      </c>
      <c r="E15" s="172">
        <v>2295</v>
      </c>
      <c r="F15" s="249"/>
      <c r="G15" s="333"/>
      <c r="H15" s="334"/>
    </row>
    <row r="16" spans="1:8" ht="12.75">
      <c r="A16" s="247"/>
      <c r="B16" s="248">
        <v>784</v>
      </c>
      <c r="C16" s="248" t="s">
        <v>201</v>
      </c>
      <c r="D16" s="127">
        <v>1005</v>
      </c>
      <c r="E16" s="172">
        <v>3485</v>
      </c>
      <c r="F16" s="249"/>
      <c r="G16" s="333"/>
      <c r="H16" s="334"/>
    </row>
    <row r="17" spans="1:8" ht="12.75">
      <c r="A17" s="247"/>
      <c r="B17" s="248">
        <v>784</v>
      </c>
      <c r="C17" s="248" t="s">
        <v>201</v>
      </c>
      <c r="D17" s="127" t="s">
        <v>205</v>
      </c>
      <c r="E17" s="172">
        <v>1150</v>
      </c>
      <c r="F17" s="249"/>
      <c r="G17" s="333"/>
      <c r="H17" s="334"/>
    </row>
    <row r="18" spans="1:8" ht="12.75">
      <c r="A18" s="247"/>
      <c r="B18" s="248">
        <v>784</v>
      </c>
      <c r="C18" s="248" t="s">
        <v>201</v>
      </c>
      <c r="D18" s="127" t="s">
        <v>206</v>
      </c>
      <c r="E18" s="172">
        <v>669</v>
      </c>
      <c r="F18" s="249"/>
      <c r="G18" s="333"/>
      <c r="H18" s="334"/>
    </row>
    <row r="19" spans="1:8" ht="12.75">
      <c r="A19" s="247"/>
      <c r="B19" s="248">
        <v>784</v>
      </c>
      <c r="C19" s="248" t="s">
        <v>201</v>
      </c>
      <c r="D19" s="127" t="s">
        <v>207</v>
      </c>
      <c r="E19" s="172">
        <v>1639</v>
      </c>
      <c r="F19" s="250"/>
      <c r="G19" s="333"/>
      <c r="H19" s="334"/>
    </row>
    <row r="20" spans="1:8" ht="12.75">
      <c r="A20" s="247" t="s">
        <v>11</v>
      </c>
      <c r="B20" s="248">
        <v>784</v>
      </c>
      <c r="C20" s="248" t="s">
        <v>201</v>
      </c>
      <c r="D20" s="127" t="s">
        <v>208</v>
      </c>
      <c r="E20" s="172">
        <v>1020</v>
      </c>
      <c r="F20" s="249"/>
      <c r="G20" s="333"/>
      <c r="H20" s="334"/>
    </row>
    <row r="21" spans="1:8" ht="12.75">
      <c r="A21" s="247"/>
      <c r="B21" s="248">
        <v>784</v>
      </c>
      <c r="C21" s="248" t="s">
        <v>201</v>
      </c>
      <c r="D21" s="127">
        <v>1033</v>
      </c>
      <c r="E21" s="172">
        <v>4586</v>
      </c>
      <c r="F21" s="249">
        <v>17304.63</v>
      </c>
      <c r="G21" s="333"/>
      <c r="H21" s="334"/>
    </row>
    <row r="22" spans="1:8" ht="12.75">
      <c r="A22" s="247"/>
      <c r="B22" s="248">
        <v>784</v>
      </c>
      <c r="C22" s="248" t="s">
        <v>201</v>
      </c>
      <c r="D22" s="127">
        <v>1034</v>
      </c>
      <c r="E22" s="172">
        <v>2338</v>
      </c>
      <c r="F22" s="249"/>
      <c r="G22" s="333"/>
      <c r="H22" s="334"/>
    </row>
    <row r="23" spans="1:8" ht="12.75">
      <c r="A23" s="247"/>
      <c r="B23" s="248">
        <v>784</v>
      </c>
      <c r="C23" s="248" t="s">
        <v>201</v>
      </c>
      <c r="D23" s="127" t="s">
        <v>209</v>
      </c>
      <c r="E23" s="172">
        <v>460</v>
      </c>
      <c r="F23" s="249"/>
      <c r="G23" s="333"/>
      <c r="H23" s="334"/>
    </row>
    <row r="24" spans="1:8" ht="12.75">
      <c r="A24" s="247"/>
      <c r="B24" s="248">
        <v>784</v>
      </c>
      <c r="C24" s="248" t="s">
        <v>201</v>
      </c>
      <c r="D24" s="127" t="s">
        <v>210</v>
      </c>
      <c r="E24" s="172">
        <v>1680</v>
      </c>
      <c r="F24" s="249"/>
      <c r="G24" s="333"/>
      <c r="H24" s="334"/>
    </row>
    <row r="25" spans="1:8" ht="12.75">
      <c r="A25" s="247"/>
      <c r="B25" s="248">
        <v>784</v>
      </c>
      <c r="C25" s="248" t="s">
        <v>201</v>
      </c>
      <c r="D25" s="127">
        <v>1036</v>
      </c>
      <c r="E25" s="172">
        <v>180</v>
      </c>
      <c r="F25" s="249"/>
      <c r="G25" s="333"/>
      <c r="H25" s="334"/>
    </row>
    <row r="26" spans="1:8" ht="12.75">
      <c r="A26" s="247"/>
      <c r="B26" s="248">
        <v>784</v>
      </c>
      <c r="C26" s="248" t="s">
        <v>201</v>
      </c>
      <c r="D26" s="127" t="s">
        <v>211</v>
      </c>
      <c r="E26" s="172">
        <v>47</v>
      </c>
      <c r="F26" s="249"/>
      <c r="G26" s="333"/>
      <c r="H26" s="334"/>
    </row>
    <row r="27" spans="1:8" s="24" customFormat="1" ht="12.75">
      <c r="A27" s="236"/>
      <c r="B27" s="251">
        <v>784</v>
      </c>
      <c r="C27" s="251" t="s">
        <v>201</v>
      </c>
      <c r="D27" s="135" t="s">
        <v>212</v>
      </c>
      <c r="E27" s="133">
        <v>43</v>
      </c>
      <c r="F27" s="252"/>
      <c r="G27" s="335"/>
      <c r="H27" s="336"/>
    </row>
    <row r="28" spans="1:8" s="24" customFormat="1" ht="12.75">
      <c r="A28" s="240" t="s">
        <v>12</v>
      </c>
      <c r="B28" s="242">
        <v>1091</v>
      </c>
      <c r="C28" s="242" t="s">
        <v>134</v>
      </c>
      <c r="D28" s="241" t="s">
        <v>228</v>
      </c>
      <c r="E28" s="253">
        <v>61</v>
      </c>
      <c r="F28" s="233">
        <v>10675</v>
      </c>
      <c r="G28" s="297" t="s">
        <v>229</v>
      </c>
      <c r="H28" s="254"/>
    </row>
    <row r="29" spans="1:8" s="24" customFormat="1" ht="12.75">
      <c r="A29" s="240" t="s">
        <v>15</v>
      </c>
      <c r="B29" s="242">
        <v>1091</v>
      </c>
      <c r="C29" s="242" t="s">
        <v>134</v>
      </c>
      <c r="D29" s="241" t="s">
        <v>230</v>
      </c>
      <c r="E29" s="253">
        <v>70</v>
      </c>
      <c r="F29" s="233">
        <v>12250</v>
      </c>
      <c r="G29" s="297" t="s">
        <v>229</v>
      </c>
      <c r="H29" s="254"/>
    </row>
    <row r="30" spans="1:8" s="24" customFormat="1" ht="12.75">
      <c r="A30" s="244" t="s">
        <v>16</v>
      </c>
      <c r="B30" s="242">
        <v>1091</v>
      </c>
      <c r="C30" s="242" t="s">
        <v>134</v>
      </c>
      <c r="D30" s="242" t="s">
        <v>231</v>
      </c>
      <c r="E30" s="243">
        <v>16</v>
      </c>
      <c r="F30" s="233">
        <v>2800</v>
      </c>
      <c r="G30" s="297" t="s">
        <v>229</v>
      </c>
      <c r="H30" s="254"/>
    </row>
    <row r="31" spans="1:8" s="24" customFormat="1" ht="12.75">
      <c r="A31" s="255" t="s">
        <v>30</v>
      </c>
      <c r="B31" s="242">
        <v>1091</v>
      </c>
      <c r="C31" s="245" t="s">
        <v>134</v>
      </c>
      <c r="D31" s="245" t="s">
        <v>232</v>
      </c>
      <c r="E31" s="256">
        <v>4</v>
      </c>
      <c r="F31" s="233">
        <v>1575</v>
      </c>
      <c r="G31" s="297" t="s">
        <v>229</v>
      </c>
      <c r="H31" s="254"/>
    </row>
    <row r="32" spans="1:8" s="24" customFormat="1" ht="12.75">
      <c r="A32" s="257"/>
      <c r="B32" s="237">
        <v>1091</v>
      </c>
      <c r="C32" s="251" t="s">
        <v>134</v>
      </c>
      <c r="D32" s="251" t="s">
        <v>233</v>
      </c>
      <c r="E32" s="258">
        <v>5</v>
      </c>
      <c r="F32" s="291"/>
      <c r="G32" s="59"/>
      <c r="H32" s="254"/>
    </row>
    <row r="33" spans="1:8" ht="39" customHeight="1">
      <c r="A33" s="96" t="s">
        <v>1</v>
      </c>
      <c r="B33" s="96" t="s">
        <v>5</v>
      </c>
      <c r="C33" s="96" t="s">
        <v>3</v>
      </c>
      <c r="D33" s="96" t="s">
        <v>0</v>
      </c>
      <c r="E33" s="99" t="s">
        <v>9</v>
      </c>
      <c r="F33" s="99" t="s">
        <v>14</v>
      </c>
      <c r="G33" s="62"/>
      <c r="H33" s="213"/>
    </row>
    <row r="34" spans="1:8" s="24" customFormat="1" ht="12.75">
      <c r="A34" s="255"/>
      <c r="B34" s="214">
        <v>1091</v>
      </c>
      <c r="C34" s="214" t="s">
        <v>134</v>
      </c>
      <c r="D34" s="214" t="s">
        <v>234</v>
      </c>
      <c r="E34" s="232">
        <v>14</v>
      </c>
      <c r="F34" s="233"/>
      <c r="G34" s="63"/>
      <c r="H34" s="254"/>
    </row>
    <row r="35" spans="1:8" s="24" customFormat="1" ht="12.75">
      <c r="A35" s="259" t="s">
        <v>31</v>
      </c>
      <c r="B35" s="218">
        <v>1091</v>
      </c>
      <c r="C35" s="218" t="s">
        <v>134</v>
      </c>
      <c r="D35" s="218" t="s">
        <v>235</v>
      </c>
      <c r="E35" s="260">
        <v>27</v>
      </c>
      <c r="F35" s="222">
        <v>11200</v>
      </c>
      <c r="G35" s="299" t="s">
        <v>238</v>
      </c>
      <c r="H35" s="254"/>
    </row>
    <row r="36" spans="1:8" s="24" customFormat="1" ht="12.75">
      <c r="A36" s="259"/>
      <c r="B36" s="218">
        <v>1091</v>
      </c>
      <c r="C36" s="218" t="s">
        <v>134</v>
      </c>
      <c r="D36" s="218" t="s">
        <v>236</v>
      </c>
      <c r="E36" s="260">
        <v>10</v>
      </c>
      <c r="F36" s="222"/>
      <c r="G36" s="299"/>
      <c r="H36" s="254"/>
    </row>
    <row r="37" spans="1:8" s="24" customFormat="1" ht="12.75">
      <c r="A37" s="257"/>
      <c r="B37" s="227">
        <v>1091</v>
      </c>
      <c r="C37" s="227" t="s">
        <v>134</v>
      </c>
      <c r="D37" s="227" t="s">
        <v>237</v>
      </c>
      <c r="E37" s="234">
        <v>13</v>
      </c>
      <c r="F37" s="235"/>
      <c r="G37" s="299"/>
      <c r="H37" s="254"/>
    </row>
    <row r="38" spans="1:8" s="24" customFormat="1" ht="12.75">
      <c r="A38" s="259" t="s">
        <v>32</v>
      </c>
      <c r="B38" s="218">
        <v>1091</v>
      </c>
      <c r="C38" s="218" t="s">
        <v>134</v>
      </c>
      <c r="D38" s="218" t="s">
        <v>239</v>
      </c>
      <c r="E38" s="260">
        <v>14</v>
      </c>
      <c r="F38" s="222">
        <v>2450</v>
      </c>
      <c r="G38" s="299" t="s">
        <v>238</v>
      </c>
      <c r="H38" s="254"/>
    </row>
    <row r="39" spans="1:8" s="24" customFormat="1" ht="12.75">
      <c r="A39" s="244" t="s">
        <v>33</v>
      </c>
      <c r="B39" s="242">
        <v>1100</v>
      </c>
      <c r="C39" s="242" t="s">
        <v>66</v>
      </c>
      <c r="D39" s="242" t="s">
        <v>197</v>
      </c>
      <c r="E39" s="243">
        <v>146</v>
      </c>
      <c r="F39" s="233">
        <v>1460</v>
      </c>
      <c r="G39" s="300" t="s">
        <v>198</v>
      </c>
      <c r="H39" s="254"/>
    </row>
    <row r="40" spans="1:8" s="24" customFormat="1" ht="12.75">
      <c r="A40" s="255"/>
      <c r="B40" s="214">
        <v>1091</v>
      </c>
      <c r="C40" s="242" t="s">
        <v>134</v>
      </c>
      <c r="D40" s="158" t="s">
        <v>240</v>
      </c>
      <c r="E40" s="158">
        <v>760</v>
      </c>
      <c r="F40" s="233">
        <v>45060</v>
      </c>
      <c r="G40" s="299"/>
      <c r="H40" s="254"/>
    </row>
    <row r="41" spans="1:8" s="24" customFormat="1" ht="12.75">
      <c r="A41" s="259"/>
      <c r="B41" s="218">
        <v>1091</v>
      </c>
      <c r="C41" s="238" t="s">
        <v>134</v>
      </c>
      <c r="D41" s="172" t="s">
        <v>241</v>
      </c>
      <c r="E41" s="172">
        <v>121</v>
      </c>
      <c r="F41" s="222">
        <v>4103.11</v>
      </c>
      <c r="G41" s="299"/>
      <c r="H41" s="254"/>
    </row>
    <row r="42" spans="1:8" s="24" customFormat="1" ht="12.75">
      <c r="A42" s="259"/>
      <c r="B42" s="218">
        <v>1091</v>
      </c>
      <c r="C42" s="238" t="s">
        <v>134</v>
      </c>
      <c r="D42" s="172" t="s">
        <v>242</v>
      </c>
      <c r="E42" s="172">
        <v>644</v>
      </c>
      <c r="F42" s="222">
        <v>108780</v>
      </c>
      <c r="G42" s="299"/>
      <c r="H42" s="254"/>
    </row>
    <row r="43" spans="1:8" s="24" customFormat="1" ht="12.75">
      <c r="A43" s="259"/>
      <c r="B43" s="218">
        <v>1091</v>
      </c>
      <c r="C43" s="238" t="s">
        <v>134</v>
      </c>
      <c r="D43" s="172" t="s">
        <v>243</v>
      </c>
      <c r="E43" s="172">
        <v>1311</v>
      </c>
      <c r="F43" s="222">
        <v>90904.74</v>
      </c>
      <c r="G43" s="299" t="s">
        <v>249</v>
      </c>
      <c r="H43" s="254"/>
    </row>
    <row r="44" spans="1:8" s="24" customFormat="1" ht="12.75">
      <c r="A44" s="259" t="s">
        <v>17</v>
      </c>
      <c r="B44" s="218">
        <v>1091</v>
      </c>
      <c r="C44" s="238" t="s">
        <v>134</v>
      </c>
      <c r="D44" s="172" t="s">
        <v>244</v>
      </c>
      <c r="E44" s="172">
        <v>267</v>
      </c>
      <c r="F44" s="222">
        <v>18513.78</v>
      </c>
      <c r="G44" s="63"/>
      <c r="H44" s="254"/>
    </row>
    <row r="45" spans="1:8" s="24" customFormat="1" ht="12.75">
      <c r="A45" s="259"/>
      <c r="B45" s="218">
        <v>1091</v>
      </c>
      <c r="C45" s="238" t="s">
        <v>134</v>
      </c>
      <c r="D45" s="172" t="s">
        <v>245</v>
      </c>
      <c r="E45" s="172">
        <v>267</v>
      </c>
      <c r="F45" s="222">
        <v>18513.78</v>
      </c>
      <c r="G45" s="63"/>
      <c r="H45" s="254"/>
    </row>
    <row r="46" spans="1:8" s="24" customFormat="1" ht="12.75">
      <c r="A46" s="259"/>
      <c r="B46" s="218">
        <v>1091</v>
      </c>
      <c r="C46" s="238" t="s">
        <v>134</v>
      </c>
      <c r="D46" s="172" t="s">
        <v>246</v>
      </c>
      <c r="E46" s="261">
        <v>1176</v>
      </c>
      <c r="F46" s="222">
        <v>69725.04</v>
      </c>
      <c r="G46" s="63"/>
      <c r="H46" s="254"/>
    </row>
    <row r="47" spans="1:8" s="24" customFormat="1" ht="12.75">
      <c r="A47" s="259"/>
      <c r="B47" s="218">
        <v>1091</v>
      </c>
      <c r="C47" s="238" t="s">
        <v>134</v>
      </c>
      <c r="D47" s="172" t="s">
        <v>247</v>
      </c>
      <c r="E47" s="172">
        <v>193</v>
      </c>
      <c r="F47" s="222">
        <v>11442.97</v>
      </c>
      <c r="G47" s="63"/>
      <c r="H47" s="254"/>
    </row>
    <row r="48" spans="1:8" s="24" customFormat="1" ht="12.75">
      <c r="A48" s="257"/>
      <c r="B48" s="227">
        <v>1091</v>
      </c>
      <c r="C48" s="237" t="s">
        <v>134</v>
      </c>
      <c r="D48" s="133" t="s">
        <v>248</v>
      </c>
      <c r="E48" s="145">
        <v>25</v>
      </c>
      <c r="F48" s="235">
        <v>4320</v>
      </c>
      <c r="G48" s="63"/>
      <c r="H48" s="254"/>
    </row>
    <row r="49" spans="1:8" s="24" customFormat="1" ht="12.75">
      <c r="A49" s="259" t="s">
        <v>18</v>
      </c>
      <c r="B49" s="218">
        <v>1099</v>
      </c>
      <c r="C49" s="218" t="s">
        <v>117</v>
      </c>
      <c r="D49" s="214" t="s">
        <v>214</v>
      </c>
      <c r="E49" s="232">
        <v>1</v>
      </c>
      <c r="F49" s="222">
        <v>798</v>
      </c>
      <c r="G49" s="299" t="s">
        <v>217</v>
      </c>
      <c r="H49" s="254"/>
    </row>
    <row r="50" spans="1:8" ht="12.75">
      <c r="A50" s="257"/>
      <c r="B50" s="134">
        <v>1099</v>
      </c>
      <c r="C50" s="134" t="s">
        <v>117</v>
      </c>
      <c r="D50" s="134" t="s">
        <v>219</v>
      </c>
      <c r="E50" s="124">
        <v>265</v>
      </c>
      <c r="F50" s="144">
        <v>795</v>
      </c>
      <c r="G50" s="297"/>
      <c r="H50" s="92"/>
    </row>
    <row r="51" spans="1:8" ht="12.75">
      <c r="A51" s="236" t="s">
        <v>19</v>
      </c>
      <c r="B51" s="134">
        <v>1099</v>
      </c>
      <c r="C51" s="134" t="s">
        <v>117</v>
      </c>
      <c r="D51" s="134" t="s">
        <v>218</v>
      </c>
      <c r="E51" s="124">
        <v>640</v>
      </c>
      <c r="F51" s="144">
        <v>1920</v>
      </c>
      <c r="G51" s="298" t="s">
        <v>220</v>
      </c>
      <c r="H51" s="92"/>
    </row>
    <row r="52" spans="1:8" s="24" customFormat="1" ht="12.75">
      <c r="A52" s="236" t="s">
        <v>20</v>
      </c>
      <c r="B52" s="241">
        <v>1100</v>
      </c>
      <c r="C52" s="237" t="s">
        <v>222</v>
      </c>
      <c r="D52" s="241" t="s">
        <v>223</v>
      </c>
      <c r="E52" s="253">
        <v>100</v>
      </c>
      <c r="F52" s="262">
        <v>72</v>
      </c>
      <c r="G52" s="300" t="s">
        <v>221</v>
      </c>
      <c r="H52" s="254"/>
    </row>
    <row r="53" spans="1:8" s="2" customFormat="1" ht="12.75">
      <c r="A53" s="236" t="s">
        <v>21</v>
      </c>
      <c r="B53" s="105">
        <v>1100</v>
      </c>
      <c r="C53" s="105" t="s">
        <v>66</v>
      </c>
      <c r="D53" s="105" t="s">
        <v>224</v>
      </c>
      <c r="E53" s="107">
        <v>195</v>
      </c>
      <c r="F53" s="108">
        <v>2340</v>
      </c>
      <c r="G53" s="298" t="s">
        <v>225</v>
      </c>
      <c r="H53" s="91"/>
    </row>
    <row r="54" spans="1:8" ht="12.75">
      <c r="A54" s="236" t="s">
        <v>22</v>
      </c>
      <c r="B54" s="101">
        <v>1101</v>
      </c>
      <c r="C54" s="101" t="s">
        <v>44</v>
      </c>
      <c r="D54" s="101" t="s">
        <v>226</v>
      </c>
      <c r="E54" s="103">
        <v>95</v>
      </c>
      <c r="F54" s="104">
        <v>950</v>
      </c>
      <c r="G54" s="298" t="s">
        <v>227</v>
      </c>
      <c r="H54" s="92"/>
    </row>
    <row r="55" spans="1:8" s="24" customFormat="1" ht="12.75">
      <c r="A55" s="247" t="s">
        <v>23</v>
      </c>
      <c r="B55" s="242">
        <v>1105</v>
      </c>
      <c r="C55" s="242" t="s">
        <v>80</v>
      </c>
      <c r="D55" s="242" t="s">
        <v>91</v>
      </c>
      <c r="E55" s="243">
        <v>196</v>
      </c>
      <c r="F55" s="233">
        <v>588</v>
      </c>
      <c r="G55" s="297" t="s">
        <v>90</v>
      </c>
      <c r="H55" s="254"/>
    </row>
    <row r="56" spans="1:8" s="24" customFormat="1" ht="12.75">
      <c r="A56" s="255"/>
      <c r="B56" s="214">
        <v>1101</v>
      </c>
      <c r="C56" s="214" t="s">
        <v>44</v>
      </c>
      <c r="D56" s="242" t="s">
        <v>216</v>
      </c>
      <c r="E56" s="232">
        <v>24512</v>
      </c>
      <c r="F56" s="233">
        <v>89832.2</v>
      </c>
      <c r="G56" s="299"/>
      <c r="H56" s="254"/>
    </row>
    <row r="57" spans="1:8" s="24" customFormat="1" ht="12.75">
      <c r="A57" s="259" t="s">
        <v>24</v>
      </c>
      <c r="B57" s="218">
        <v>1101</v>
      </c>
      <c r="C57" s="218" t="s">
        <v>44</v>
      </c>
      <c r="D57" s="238">
        <v>528</v>
      </c>
      <c r="E57" s="260">
        <v>739</v>
      </c>
      <c r="F57" s="222">
        <v>532.08</v>
      </c>
      <c r="G57" s="299" t="s">
        <v>215</v>
      </c>
      <c r="H57" s="254"/>
    </row>
    <row r="58" spans="1:8" s="24" customFormat="1" ht="12.75">
      <c r="A58" s="259"/>
      <c r="B58" s="218">
        <v>1101</v>
      </c>
      <c r="C58" s="218" t="s">
        <v>44</v>
      </c>
      <c r="D58" s="237">
        <v>529</v>
      </c>
      <c r="E58" s="234">
        <v>361</v>
      </c>
      <c r="F58" s="235">
        <v>346.56</v>
      </c>
      <c r="G58" s="63"/>
      <c r="H58" s="254"/>
    </row>
    <row r="59" spans="1:8" ht="12.75">
      <c r="A59" s="263"/>
      <c r="B59" s="214">
        <v>1100</v>
      </c>
      <c r="C59" s="242" t="s">
        <v>66</v>
      </c>
      <c r="D59" s="264" t="s">
        <v>287</v>
      </c>
      <c r="E59" s="232">
        <v>133</v>
      </c>
      <c r="F59" s="222">
        <v>430.92</v>
      </c>
      <c r="G59" s="59"/>
      <c r="H59" s="92"/>
    </row>
    <row r="60" spans="1:8" s="24" customFormat="1" ht="12.75">
      <c r="A60" s="265"/>
      <c r="B60" s="218">
        <v>1100</v>
      </c>
      <c r="C60" s="238" t="s">
        <v>66</v>
      </c>
      <c r="D60" s="266" t="s">
        <v>277</v>
      </c>
      <c r="E60" s="260">
        <v>174</v>
      </c>
      <c r="F60" s="222">
        <v>563.76</v>
      </c>
      <c r="G60" s="299" t="s">
        <v>276</v>
      </c>
      <c r="H60" s="254"/>
    </row>
    <row r="61" spans="1:8" ht="12.75">
      <c r="A61" s="265"/>
      <c r="B61" s="218">
        <v>1100</v>
      </c>
      <c r="C61" s="238" t="s">
        <v>66</v>
      </c>
      <c r="D61" s="266" t="s">
        <v>278</v>
      </c>
      <c r="E61" s="260">
        <v>2</v>
      </c>
      <c r="F61" s="222">
        <v>1.44</v>
      </c>
      <c r="G61" s="59"/>
      <c r="H61" s="92"/>
    </row>
    <row r="62" spans="1:8" ht="12.75">
      <c r="A62" s="265"/>
      <c r="B62" s="218">
        <v>1100</v>
      </c>
      <c r="C62" s="238" t="s">
        <v>66</v>
      </c>
      <c r="D62" s="114" t="s">
        <v>279</v>
      </c>
      <c r="E62" s="117">
        <v>94</v>
      </c>
      <c r="F62" s="118">
        <v>67.68</v>
      </c>
      <c r="G62" s="59"/>
      <c r="H62" s="92"/>
    </row>
    <row r="63" spans="1:8" s="24" customFormat="1" ht="12.75">
      <c r="A63" s="265"/>
      <c r="B63" s="218">
        <v>1100</v>
      </c>
      <c r="C63" s="238" t="s">
        <v>66</v>
      </c>
      <c r="D63" s="266" t="s">
        <v>280</v>
      </c>
      <c r="E63" s="260">
        <v>41</v>
      </c>
      <c r="F63" s="222">
        <v>132.84</v>
      </c>
      <c r="G63" s="63"/>
      <c r="H63" s="254"/>
    </row>
    <row r="64" spans="1:8" ht="12.75">
      <c r="A64" s="259" t="s">
        <v>25</v>
      </c>
      <c r="B64" s="218">
        <v>1100</v>
      </c>
      <c r="C64" s="238" t="s">
        <v>66</v>
      </c>
      <c r="D64" s="114" t="s">
        <v>281</v>
      </c>
      <c r="E64" s="117">
        <v>7</v>
      </c>
      <c r="F64" s="118">
        <v>22.68</v>
      </c>
      <c r="G64" s="59"/>
      <c r="H64" s="92"/>
    </row>
    <row r="65" spans="1:8" ht="12.75">
      <c r="A65" s="265"/>
      <c r="B65" s="218">
        <v>1100</v>
      </c>
      <c r="C65" s="238" t="s">
        <v>66</v>
      </c>
      <c r="D65" s="114" t="s">
        <v>282</v>
      </c>
      <c r="E65" s="117">
        <v>89</v>
      </c>
      <c r="F65" s="118">
        <v>228.36</v>
      </c>
      <c r="G65" s="299" t="s">
        <v>276</v>
      </c>
      <c r="H65" s="92"/>
    </row>
    <row r="66" spans="1:8" ht="12.75">
      <c r="A66" s="267"/>
      <c r="B66" s="218">
        <v>1100</v>
      </c>
      <c r="C66" s="238" t="s">
        <v>66</v>
      </c>
      <c r="D66" s="114" t="s">
        <v>283</v>
      </c>
      <c r="E66" s="117">
        <v>137</v>
      </c>
      <c r="F66" s="118">
        <v>443.88</v>
      </c>
      <c r="H66" s="85"/>
    </row>
    <row r="67" spans="1:8" ht="12.75">
      <c r="A67" s="267"/>
      <c r="B67" s="218">
        <v>1100</v>
      </c>
      <c r="C67" s="238" t="s">
        <v>66</v>
      </c>
      <c r="D67" s="114" t="s">
        <v>284</v>
      </c>
      <c r="E67" s="117">
        <v>137</v>
      </c>
      <c r="F67" s="118">
        <v>443.88</v>
      </c>
      <c r="H67" s="85"/>
    </row>
    <row r="68" spans="1:8" ht="39" customHeight="1">
      <c r="A68" s="96" t="s">
        <v>1</v>
      </c>
      <c r="B68" s="96" t="s">
        <v>5</v>
      </c>
      <c r="C68" s="96" t="s">
        <v>3</v>
      </c>
      <c r="D68" s="96" t="s">
        <v>0</v>
      </c>
      <c r="E68" s="99" t="s">
        <v>9</v>
      </c>
      <c r="F68" s="99" t="s">
        <v>14</v>
      </c>
      <c r="G68" s="62"/>
      <c r="H68" s="213"/>
    </row>
    <row r="69" spans="1:8" ht="12.75">
      <c r="A69" s="100"/>
      <c r="B69" s="218">
        <v>1100</v>
      </c>
      <c r="C69" s="238" t="s">
        <v>66</v>
      </c>
      <c r="D69" s="114" t="s">
        <v>285</v>
      </c>
      <c r="E69" s="117">
        <v>60</v>
      </c>
      <c r="F69" s="118">
        <v>194.4</v>
      </c>
      <c r="H69" s="85"/>
    </row>
    <row r="70" spans="1:8" ht="12.75">
      <c r="A70" s="267"/>
      <c r="B70" s="218">
        <v>1100</v>
      </c>
      <c r="C70" s="238" t="s">
        <v>66</v>
      </c>
      <c r="D70" s="114" t="s">
        <v>286</v>
      </c>
      <c r="E70" s="117">
        <v>30</v>
      </c>
      <c r="F70" s="118">
        <v>77.76</v>
      </c>
      <c r="H70" s="85"/>
    </row>
    <row r="71" spans="1:8" ht="12.75">
      <c r="A71" s="268"/>
      <c r="B71" s="214">
        <v>1100</v>
      </c>
      <c r="C71" s="214" t="s">
        <v>66</v>
      </c>
      <c r="D71" s="269" t="s">
        <v>288</v>
      </c>
      <c r="E71" s="232">
        <v>24</v>
      </c>
      <c r="F71" s="233">
        <v>120</v>
      </c>
      <c r="H71" s="85"/>
    </row>
    <row r="72" spans="1:8" ht="12.75">
      <c r="A72" s="218" t="s">
        <v>26</v>
      </c>
      <c r="B72" s="218">
        <v>1100</v>
      </c>
      <c r="C72" s="218" t="s">
        <v>66</v>
      </c>
      <c r="D72" s="270" t="s">
        <v>289</v>
      </c>
      <c r="E72" s="260">
        <v>47</v>
      </c>
      <c r="F72" s="222">
        <v>235</v>
      </c>
      <c r="G72" s="81" t="s">
        <v>250</v>
      </c>
      <c r="H72" s="85"/>
    </row>
    <row r="73" spans="1:8" ht="12.75">
      <c r="A73" s="271"/>
      <c r="B73" s="218">
        <v>1100</v>
      </c>
      <c r="C73" s="218" t="s">
        <v>66</v>
      </c>
      <c r="D73" s="270" t="s">
        <v>290</v>
      </c>
      <c r="E73" s="260">
        <v>45</v>
      </c>
      <c r="F73" s="222">
        <v>225</v>
      </c>
      <c r="G73" s="81"/>
      <c r="H73" s="85"/>
    </row>
    <row r="74" spans="1:8" ht="12.75">
      <c r="A74" s="272"/>
      <c r="B74" s="227">
        <v>1100</v>
      </c>
      <c r="C74" s="227" t="s">
        <v>66</v>
      </c>
      <c r="D74" s="273" t="s">
        <v>291</v>
      </c>
      <c r="E74" s="234">
        <v>22</v>
      </c>
      <c r="F74" s="235">
        <v>110</v>
      </c>
      <c r="G74" s="81"/>
      <c r="H74" s="85"/>
    </row>
    <row r="75" spans="1:8" ht="12.75">
      <c r="A75" s="183" t="s">
        <v>119</v>
      </c>
      <c r="B75" s="241">
        <v>1100</v>
      </c>
      <c r="C75" s="241" t="s">
        <v>66</v>
      </c>
      <c r="D75" s="281" t="s">
        <v>340</v>
      </c>
      <c r="E75" s="253">
        <v>158</v>
      </c>
      <c r="F75" s="262">
        <v>1272</v>
      </c>
      <c r="G75" s="81" t="s">
        <v>321</v>
      </c>
      <c r="H75" s="85"/>
    </row>
    <row r="76" spans="1:8" ht="12.75">
      <c r="A76" s="302" t="s">
        <v>123</v>
      </c>
      <c r="B76" s="214">
        <v>1105</v>
      </c>
      <c r="C76" s="242" t="s">
        <v>80</v>
      </c>
      <c r="D76" s="282" t="s">
        <v>342</v>
      </c>
      <c r="E76" s="243">
        <v>32</v>
      </c>
      <c r="F76" s="233">
        <v>160</v>
      </c>
      <c r="G76" s="81"/>
      <c r="H76" s="85"/>
    </row>
    <row r="77" spans="1:8" ht="12.75">
      <c r="A77" s="303"/>
      <c r="B77" s="227">
        <v>1105</v>
      </c>
      <c r="C77" s="237" t="s">
        <v>80</v>
      </c>
      <c r="D77" s="283" t="s">
        <v>343</v>
      </c>
      <c r="E77" s="284">
        <v>21</v>
      </c>
      <c r="F77" s="235">
        <v>105</v>
      </c>
      <c r="G77" s="81" t="s">
        <v>341</v>
      </c>
      <c r="H77" s="85"/>
    </row>
    <row r="78" spans="1:8" ht="13.5" thickBot="1">
      <c r="A78" s="274"/>
      <c r="B78" s="266"/>
      <c r="C78" s="266"/>
      <c r="D78" s="275"/>
      <c r="E78" s="280"/>
      <c r="F78" s="249"/>
      <c r="H78" s="85"/>
    </row>
    <row r="79" spans="1:8" ht="13.5" thickBot="1">
      <c r="A79" s="274"/>
      <c r="B79" s="266"/>
      <c r="C79" s="266"/>
      <c r="D79" s="275"/>
      <c r="E79" s="276" t="s">
        <v>10</v>
      </c>
      <c r="F79" s="277">
        <f>SUM(F69:F78,F34:F67,F8:F32)</f>
        <v>641895.77</v>
      </c>
      <c r="H79" s="85"/>
    </row>
    <row r="80" ht="12.75">
      <c r="E80" s="34"/>
    </row>
    <row r="81" spans="1:7" ht="12.75" customHeight="1">
      <c r="A81" s="337" t="s">
        <v>296</v>
      </c>
      <c r="B81" s="337"/>
      <c r="C81" s="337"/>
      <c r="D81" s="337"/>
      <c r="E81" s="337"/>
      <c r="F81" s="337"/>
      <c r="G81" s="337"/>
    </row>
    <row r="82" spans="1:7" ht="11.25" customHeight="1">
      <c r="A82" s="324" t="s">
        <v>251</v>
      </c>
      <c r="B82" s="324"/>
      <c r="C82" s="324"/>
      <c r="D82" s="324"/>
      <c r="E82" s="324"/>
      <c r="F82" s="324"/>
      <c r="G82" s="324"/>
    </row>
    <row r="84" spans="1:8" ht="39" customHeight="1">
      <c r="A84" s="57" t="s">
        <v>1</v>
      </c>
      <c r="B84" s="57" t="s">
        <v>5</v>
      </c>
      <c r="C84" s="57" t="s">
        <v>3</v>
      </c>
      <c r="D84" s="57" t="s">
        <v>0</v>
      </c>
      <c r="E84" s="58" t="s">
        <v>9</v>
      </c>
      <c r="F84" s="58" t="s">
        <v>14</v>
      </c>
      <c r="G84" s="62"/>
      <c r="H84" s="23"/>
    </row>
    <row r="85" spans="1:7" ht="12.75">
      <c r="A85" s="56" t="s">
        <v>2</v>
      </c>
      <c r="B85" s="28">
        <v>1100</v>
      </c>
      <c r="C85" s="28" t="s">
        <v>66</v>
      </c>
      <c r="D85" s="26" t="s">
        <v>252</v>
      </c>
      <c r="E85" s="35">
        <v>292</v>
      </c>
      <c r="F85" s="30">
        <v>14600</v>
      </c>
      <c r="G85" s="81" t="s">
        <v>254</v>
      </c>
    </row>
    <row r="86" spans="1:6" ht="13.5" thickBot="1">
      <c r="A86" s="67"/>
      <c r="B86" s="29">
        <v>1100</v>
      </c>
      <c r="C86" s="29" t="s">
        <v>66</v>
      </c>
      <c r="D86" s="27" t="s">
        <v>253</v>
      </c>
      <c r="E86" s="36">
        <v>439</v>
      </c>
      <c r="F86" s="31">
        <v>21950</v>
      </c>
    </row>
    <row r="87" spans="5:6" ht="13.5" thickBot="1">
      <c r="E87" s="68" t="s">
        <v>10</v>
      </c>
      <c r="F87" s="72">
        <f>SUM(F85:F86)</f>
        <v>36550</v>
      </c>
    </row>
    <row r="89" spans="1:7" ht="12.75" customHeight="1">
      <c r="A89" s="337" t="s">
        <v>338</v>
      </c>
      <c r="B89" s="337"/>
      <c r="C89" s="337"/>
      <c r="D89" s="337"/>
      <c r="E89" s="337"/>
      <c r="F89" s="337"/>
      <c r="G89" s="337"/>
    </row>
    <row r="90" spans="1:7" ht="11.25" customHeight="1">
      <c r="A90" s="324" t="s">
        <v>251</v>
      </c>
      <c r="B90" s="324"/>
      <c r="C90" s="324"/>
      <c r="D90" s="324"/>
      <c r="E90" s="324"/>
      <c r="F90" s="324"/>
      <c r="G90" s="324"/>
    </row>
    <row r="92" spans="1:8" ht="39" customHeight="1">
      <c r="A92" s="57" t="s">
        <v>1</v>
      </c>
      <c r="B92" s="57" t="s">
        <v>5</v>
      </c>
      <c r="C92" s="57" t="s">
        <v>3</v>
      </c>
      <c r="D92" s="57" t="s">
        <v>0</v>
      </c>
      <c r="E92" s="58" t="s">
        <v>9</v>
      </c>
      <c r="F92" s="58" t="s">
        <v>14</v>
      </c>
      <c r="G92" s="62"/>
      <c r="H92" s="23"/>
    </row>
    <row r="93" spans="1:7" ht="12.75">
      <c r="A93" s="278" t="s">
        <v>2</v>
      </c>
      <c r="B93" s="28">
        <v>1105</v>
      </c>
      <c r="C93" s="28" t="s">
        <v>80</v>
      </c>
      <c r="D93" s="26" t="s">
        <v>313</v>
      </c>
      <c r="E93" s="35">
        <v>121</v>
      </c>
      <c r="F93" s="130">
        <v>315.81</v>
      </c>
      <c r="G93" s="81" t="s">
        <v>339</v>
      </c>
    </row>
    <row r="94" spans="1:6" ht="13.5" thickBot="1">
      <c r="A94" s="279"/>
      <c r="B94" s="29">
        <v>1105</v>
      </c>
      <c r="C94" s="29" t="s">
        <v>80</v>
      </c>
      <c r="D94" s="27" t="s">
        <v>314</v>
      </c>
      <c r="E94" s="36">
        <v>256</v>
      </c>
      <c r="F94" s="137">
        <v>668.16</v>
      </c>
    </row>
    <row r="95" spans="5:6" ht="13.5" thickBot="1">
      <c r="E95" s="68" t="s">
        <v>10</v>
      </c>
      <c r="F95" s="72">
        <f>SUM(F93:F94)</f>
        <v>983.97</v>
      </c>
    </row>
    <row r="96" ht="13.5" thickBot="1"/>
    <row r="97" spans="3:6" ht="13.5" thickBot="1">
      <c r="C97" s="325" t="s">
        <v>275</v>
      </c>
      <c r="D97" s="326"/>
      <c r="E97" s="326"/>
      <c r="F97" s="33">
        <f>SUM(F87)+F79+F95</f>
        <v>679429.74</v>
      </c>
    </row>
  </sheetData>
  <sheetProtection password="C70E" sheet="1"/>
  <mergeCells count="10">
    <mergeCell ref="A82:G82"/>
    <mergeCell ref="C97:E97"/>
    <mergeCell ref="A1:F1"/>
    <mergeCell ref="A3:G3"/>
    <mergeCell ref="A4:G4"/>
    <mergeCell ref="G14:H27"/>
    <mergeCell ref="A81:G81"/>
    <mergeCell ref="A90:G90"/>
    <mergeCell ref="A89:G89"/>
    <mergeCell ref="A76:A7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  <headerFooter>
    <oddHeader xml:space="preserve">&amp;R&amp;UPRILOGA 2
&amp;UZemljišča&amp;U </oddHeader>
    <oddFooter>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view="pageLayout" zoomScale="150" zoomScalePageLayoutView="150" workbookViewId="0" topLeftCell="A1">
      <selection activeCell="C17" sqref="C17"/>
    </sheetView>
  </sheetViews>
  <sheetFormatPr defaultColWidth="9.140625" defaultRowHeight="12.75"/>
  <cols>
    <col min="1" max="1" width="6.8515625" style="160" customWidth="1"/>
    <col min="2" max="2" width="26.7109375" style="160" customWidth="1"/>
    <col min="3" max="3" width="20.8515625" style="160" customWidth="1"/>
    <col min="4" max="4" width="15.7109375" style="160" customWidth="1"/>
    <col min="5" max="5" width="36.57421875" style="160" customWidth="1"/>
    <col min="6" max="6" width="16.7109375" style="160" customWidth="1"/>
    <col min="7" max="16384" width="9.140625" style="160" customWidth="1"/>
  </cols>
  <sheetData>
    <row r="1" spans="1:7" ht="30.75" customHeight="1" thickBot="1">
      <c r="A1" s="317" t="s">
        <v>186</v>
      </c>
      <c r="B1" s="318"/>
      <c r="C1" s="318"/>
      <c r="D1" s="318"/>
      <c r="E1" s="319"/>
      <c r="F1" s="197"/>
      <c r="G1" s="197"/>
    </row>
    <row r="2" spans="1:7" ht="15">
      <c r="A2" s="92"/>
      <c r="B2" s="198"/>
      <c r="C2" s="199"/>
      <c r="D2" s="200"/>
      <c r="E2" s="93"/>
      <c r="F2" s="85"/>
      <c r="G2" s="85"/>
    </row>
    <row r="3" spans="1:7" ht="12.75">
      <c r="A3" s="320" t="s">
        <v>34</v>
      </c>
      <c r="B3" s="320"/>
      <c r="C3" s="320"/>
      <c r="D3" s="320"/>
      <c r="E3" s="320"/>
      <c r="F3" s="320"/>
      <c r="G3" s="90"/>
    </row>
    <row r="4" spans="1:7" ht="12.75" customHeight="1">
      <c r="A4" s="321" t="s">
        <v>36</v>
      </c>
      <c r="B4" s="321"/>
      <c r="C4" s="321"/>
      <c r="D4" s="321"/>
      <c r="E4" s="321"/>
      <c r="F4" s="321"/>
      <c r="G4" s="321"/>
    </row>
    <row r="5" spans="1:7" ht="12.75">
      <c r="A5" s="201"/>
      <c r="B5" s="202"/>
      <c r="C5" s="202"/>
      <c r="D5" s="203"/>
      <c r="E5" s="201"/>
      <c r="F5" s="85"/>
      <c r="G5" s="85"/>
    </row>
    <row r="6" spans="1:7" ht="12.75">
      <c r="A6" s="204" t="s">
        <v>345</v>
      </c>
      <c r="B6" s="205"/>
      <c r="C6" s="205"/>
      <c r="D6" s="206"/>
      <c r="E6" s="207"/>
      <c r="F6" s="208"/>
      <c r="G6" s="92"/>
    </row>
    <row r="7" spans="1:7" ht="25.5">
      <c r="A7" s="209" t="s">
        <v>1</v>
      </c>
      <c r="B7" s="209" t="s">
        <v>37</v>
      </c>
      <c r="C7" s="210" t="s">
        <v>38</v>
      </c>
      <c r="D7" s="211" t="s">
        <v>9</v>
      </c>
      <c r="E7" s="212" t="s">
        <v>14</v>
      </c>
      <c r="F7" s="184"/>
      <c r="G7" s="213"/>
    </row>
    <row r="8" spans="1:7" s="90" customFormat="1" ht="11.25" customHeight="1">
      <c r="A8" s="214"/>
      <c r="B8" s="215" t="s">
        <v>347</v>
      </c>
      <c r="C8" s="125" t="s">
        <v>187</v>
      </c>
      <c r="D8" s="216">
        <v>9.63</v>
      </c>
      <c r="E8" s="217"/>
      <c r="F8" s="174"/>
      <c r="G8" s="174"/>
    </row>
    <row r="9" spans="1:7" s="90" customFormat="1" ht="12">
      <c r="A9" s="218"/>
      <c r="B9" s="219" t="s">
        <v>347</v>
      </c>
      <c r="C9" s="127" t="s">
        <v>188</v>
      </c>
      <c r="D9" s="220">
        <v>12.69</v>
      </c>
      <c r="E9" s="221"/>
      <c r="F9" s="174"/>
      <c r="G9" s="174"/>
    </row>
    <row r="10" spans="1:7" s="90" customFormat="1" ht="12">
      <c r="A10" s="218"/>
      <c r="B10" s="219" t="s">
        <v>347</v>
      </c>
      <c r="C10" s="127" t="s">
        <v>189</v>
      </c>
      <c r="D10" s="220">
        <v>16.87</v>
      </c>
      <c r="E10" s="221"/>
      <c r="F10" s="295" t="s">
        <v>300</v>
      </c>
      <c r="G10" s="174"/>
    </row>
    <row r="11" spans="1:7" s="90" customFormat="1" ht="12">
      <c r="A11" s="218" t="s">
        <v>2</v>
      </c>
      <c r="B11" s="219" t="s">
        <v>347</v>
      </c>
      <c r="C11" s="127" t="s">
        <v>190</v>
      </c>
      <c r="D11" s="220">
        <v>16.72</v>
      </c>
      <c r="E11" s="222">
        <v>59200</v>
      </c>
      <c r="F11" s="174"/>
      <c r="G11" s="174"/>
    </row>
    <row r="12" spans="1:7" s="90" customFormat="1" ht="12">
      <c r="A12" s="218"/>
      <c r="B12" s="219" t="s">
        <v>347</v>
      </c>
      <c r="C12" s="127" t="s">
        <v>191</v>
      </c>
      <c r="D12" s="220">
        <v>4.75</v>
      </c>
      <c r="E12" s="221"/>
      <c r="F12" s="174"/>
      <c r="G12" s="174"/>
    </row>
    <row r="13" spans="1:7" s="90" customFormat="1" ht="12">
      <c r="A13" s="218"/>
      <c r="B13" s="219" t="s">
        <v>347</v>
      </c>
      <c r="C13" s="127" t="s">
        <v>192</v>
      </c>
      <c r="D13" s="220">
        <v>4.6</v>
      </c>
      <c r="E13" s="221"/>
      <c r="F13" s="174"/>
      <c r="G13" s="174"/>
    </row>
    <row r="14" spans="1:7" s="90" customFormat="1" ht="12">
      <c r="A14" s="227"/>
      <c r="B14" s="228" t="s">
        <v>347</v>
      </c>
      <c r="C14" s="135" t="s">
        <v>193</v>
      </c>
      <c r="D14" s="134">
        <v>14.74</v>
      </c>
      <c r="E14" s="223"/>
      <c r="F14" s="174"/>
      <c r="G14" s="174"/>
    </row>
    <row r="15" spans="4:5" s="90" customFormat="1" ht="12.75" thickBot="1">
      <c r="D15" s="224" t="s">
        <v>10</v>
      </c>
      <c r="E15" s="225">
        <f>SUM(E8:E14)</f>
        <v>59200</v>
      </c>
    </row>
    <row r="16" s="90" customFormat="1" ht="12"/>
    <row r="17" s="90" customFormat="1" ht="12"/>
    <row r="18" s="90" customFormat="1" ht="12.75" thickBot="1"/>
    <row r="19" spans="3:5" s="90" customFormat="1" ht="13.5" customHeight="1" thickBot="1">
      <c r="C19" s="322" t="s">
        <v>275</v>
      </c>
      <c r="D19" s="323"/>
      <c r="E19" s="226">
        <f>SUM(E15)</f>
        <v>59200</v>
      </c>
    </row>
    <row r="20" s="90" customFormat="1" ht="12"/>
  </sheetData>
  <sheetProtection password="C70E" sheet="1"/>
  <mergeCells count="4">
    <mergeCell ref="A3:F3"/>
    <mergeCell ref="A4:G4"/>
    <mergeCell ref="A1:E1"/>
    <mergeCell ref="C19:D19"/>
  </mergeCells>
  <printOptions/>
  <pageMargins left="0.7" right="0.7" top="0.75" bottom="0.75" header="0.3" footer="0.3"/>
  <pageSetup horizontalDpi="600" verticalDpi="600" orientation="landscape" paperSize="9" r:id="rId1"/>
  <headerFooter>
    <oddHeader>&amp;RPRILOGA 2
Stavbe in deli stavb</oddHeader>
    <oddFooter>&amp;R&amp;9&amp;P od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view="pageLayout" zoomScale="150" zoomScalePageLayoutView="150" workbookViewId="0" topLeftCell="A1">
      <selection activeCell="D23" sqref="D23"/>
    </sheetView>
  </sheetViews>
  <sheetFormatPr defaultColWidth="9.140625" defaultRowHeight="12.75"/>
  <cols>
    <col min="1" max="1" width="6.140625" style="0" customWidth="1"/>
    <col min="2" max="2" width="7.8515625" style="0" customWidth="1"/>
    <col min="3" max="3" width="12.8515625" style="0" customWidth="1"/>
    <col min="4" max="4" width="9.140625" style="0" customWidth="1"/>
    <col min="5" max="5" width="10.00390625" style="0" customWidth="1"/>
    <col min="6" max="6" width="13.28125" style="0" customWidth="1"/>
    <col min="7" max="7" width="15.28125" style="0" customWidth="1"/>
    <col min="8" max="8" width="12.8515625" style="42" customWidth="1"/>
    <col min="9" max="9" width="33.8515625" style="0" customWidth="1"/>
    <col min="10" max="10" width="11.140625" style="0" customWidth="1"/>
  </cols>
  <sheetData>
    <row r="1" spans="1:10" ht="26.25" customHeight="1" thickBot="1">
      <c r="A1" s="327" t="s">
        <v>186</v>
      </c>
      <c r="B1" s="328"/>
      <c r="C1" s="328"/>
      <c r="D1" s="328"/>
      <c r="E1" s="328"/>
      <c r="F1" s="328"/>
      <c r="G1" s="328"/>
      <c r="H1" s="328"/>
      <c r="I1" s="329"/>
      <c r="J1" s="20"/>
    </row>
    <row r="2" spans="1:10" ht="15">
      <c r="A2" s="3"/>
      <c r="B2" s="11"/>
      <c r="C2" s="4"/>
      <c r="D2" s="11"/>
      <c r="E2" s="16"/>
      <c r="F2" s="16"/>
      <c r="G2" s="16"/>
      <c r="H2" s="38"/>
      <c r="I2" s="4"/>
      <c r="J2" s="1"/>
    </row>
    <row r="3" spans="1:10" ht="12.75">
      <c r="A3" s="340" t="s">
        <v>297</v>
      </c>
      <c r="B3" s="340"/>
      <c r="C3" s="340"/>
      <c r="D3" s="340"/>
      <c r="E3" s="340"/>
      <c r="F3" s="340"/>
      <c r="G3" s="340"/>
      <c r="H3" s="340"/>
      <c r="I3" s="340"/>
      <c r="J3" s="340"/>
    </row>
    <row r="4" spans="1:10" ht="12.75">
      <c r="A4" s="341" t="s">
        <v>39</v>
      </c>
      <c r="B4" s="341"/>
      <c r="C4" s="341"/>
      <c r="D4" s="341"/>
      <c r="E4" s="341"/>
      <c r="F4" s="341"/>
      <c r="G4" s="341"/>
      <c r="H4" s="341"/>
      <c r="I4" s="341"/>
      <c r="J4" s="341"/>
    </row>
    <row r="5" spans="1:10" ht="12.75">
      <c r="A5" s="5"/>
      <c r="B5" s="12"/>
      <c r="C5" s="14"/>
      <c r="D5" s="12"/>
      <c r="E5" s="17"/>
      <c r="F5" s="17"/>
      <c r="G5" s="17"/>
      <c r="H5" s="39"/>
      <c r="I5" s="5"/>
      <c r="J5" s="1"/>
    </row>
    <row r="6" spans="1:10" ht="12.75">
      <c r="A6" s="10" t="s">
        <v>346</v>
      </c>
      <c r="B6" s="13"/>
      <c r="C6" s="15"/>
      <c r="D6" s="13"/>
      <c r="E6" s="18"/>
      <c r="F6" s="18"/>
      <c r="G6" s="18"/>
      <c r="H6" s="40"/>
      <c r="I6" s="9"/>
      <c r="J6" s="19"/>
    </row>
    <row r="7" spans="1:10" ht="34.5" customHeight="1">
      <c r="A7" s="6" t="s">
        <v>1</v>
      </c>
      <c r="B7" s="6" t="s">
        <v>5</v>
      </c>
      <c r="C7" s="6" t="s">
        <v>3</v>
      </c>
      <c r="D7" s="6" t="s">
        <v>0</v>
      </c>
      <c r="E7" s="7" t="s">
        <v>9</v>
      </c>
      <c r="F7" s="6" t="s">
        <v>37</v>
      </c>
      <c r="G7" s="6" t="s">
        <v>38</v>
      </c>
      <c r="H7" s="41" t="s">
        <v>185</v>
      </c>
      <c r="I7" s="7" t="s">
        <v>14</v>
      </c>
      <c r="J7" s="8"/>
    </row>
    <row r="8" spans="1:10" ht="38.25">
      <c r="A8" s="25" t="s">
        <v>2</v>
      </c>
      <c r="B8" s="25">
        <v>1100</v>
      </c>
      <c r="C8" s="25" t="s">
        <v>66</v>
      </c>
      <c r="D8" s="25" t="s">
        <v>182</v>
      </c>
      <c r="E8" s="37">
        <v>319</v>
      </c>
      <c r="F8" s="51" t="s">
        <v>183</v>
      </c>
      <c r="G8" s="37" t="s">
        <v>184</v>
      </c>
      <c r="H8" s="52">
        <v>60.6</v>
      </c>
      <c r="I8" s="53">
        <v>15000</v>
      </c>
      <c r="J8" s="82" t="s">
        <v>301</v>
      </c>
    </row>
    <row r="9" spans="1:10" ht="26.25" thickBot="1">
      <c r="A9" s="25" t="s">
        <v>4</v>
      </c>
      <c r="B9" s="25">
        <v>1098</v>
      </c>
      <c r="C9" s="25" t="s">
        <v>269</v>
      </c>
      <c r="D9" s="25" t="s">
        <v>270</v>
      </c>
      <c r="E9" s="37">
        <v>162</v>
      </c>
      <c r="F9" s="51" t="s">
        <v>271</v>
      </c>
      <c r="G9" s="37" t="s">
        <v>273</v>
      </c>
      <c r="H9" s="64" t="s">
        <v>274</v>
      </c>
      <c r="I9" s="65">
        <v>50400</v>
      </c>
      <c r="J9" s="83" t="s">
        <v>302</v>
      </c>
    </row>
    <row r="10" spans="1:10" ht="13.5" thickBot="1">
      <c r="A10" s="43"/>
      <c r="B10" s="43"/>
      <c r="C10" s="44"/>
      <c r="D10" s="43"/>
      <c r="E10" s="45"/>
      <c r="F10" s="45"/>
      <c r="G10" s="45"/>
      <c r="H10" s="54" t="s">
        <v>10</v>
      </c>
      <c r="I10" s="55">
        <f>SUM(I8:I9)</f>
        <v>65400</v>
      </c>
      <c r="J10" s="73"/>
    </row>
    <row r="11" ht="12.75">
      <c r="J11" s="73"/>
    </row>
    <row r="12" spans="1:10" ht="12.75">
      <c r="A12" s="340" t="s">
        <v>298</v>
      </c>
      <c r="B12" s="340"/>
      <c r="C12" s="340"/>
      <c r="D12" s="340"/>
      <c r="E12" s="340"/>
      <c r="F12" s="340"/>
      <c r="G12" s="340"/>
      <c r="H12" s="340"/>
      <c r="I12" s="340"/>
      <c r="J12" s="340"/>
    </row>
    <row r="13" spans="1:10" ht="12.75">
      <c r="A13" s="341" t="s">
        <v>39</v>
      </c>
      <c r="B13" s="341"/>
      <c r="C13" s="341"/>
      <c r="D13" s="341"/>
      <c r="E13" s="341"/>
      <c r="F13" s="341"/>
      <c r="G13" s="341"/>
      <c r="H13" s="341"/>
      <c r="I13" s="341"/>
      <c r="J13" s="341"/>
    </row>
    <row r="14" spans="1:10" ht="12.75">
      <c r="A14" s="5"/>
      <c r="B14" s="12"/>
      <c r="C14" s="14"/>
      <c r="D14" s="12"/>
      <c r="E14" s="17"/>
      <c r="F14" s="17"/>
      <c r="G14" s="17"/>
      <c r="H14" s="39"/>
      <c r="I14" s="5"/>
      <c r="J14" s="1"/>
    </row>
    <row r="15" spans="1:10" ht="12.75">
      <c r="A15" s="10" t="s">
        <v>346</v>
      </c>
      <c r="B15" s="13"/>
      <c r="C15" s="15"/>
      <c r="D15" s="13"/>
      <c r="E15" s="18"/>
      <c r="F15" s="18"/>
      <c r="G15" s="18"/>
      <c r="H15" s="40"/>
      <c r="I15" s="9"/>
      <c r="J15" s="19"/>
    </row>
    <row r="16" spans="1:10" ht="34.5" customHeight="1">
      <c r="A16" s="6" t="s">
        <v>1</v>
      </c>
      <c r="B16" s="6" t="s">
        <v>5</v>
      </c>
      <c r="C16" s="6" t="s">
        <v>3</v>
      </c>
      <c r="D16" s="6" t="s">
        <v>0</v>
      </c>
      <c r="E16" s="7" t="s">
        <v>9</v>
      </c>
      <c r="F16" s="6" t="s">
        <v>37</v>
      </c>
      <c r="G16" s="6" t="s">
        <v>38</v>
      </c>
      <c r="H16" s="41" t="s">
        <v>185</v>
      </c>
      <c r="I16" s="7" t="s">
        <v>14</v>
      </c>
      <c r="J16" s="8"/>
    </row>
    <row r="17" spans="1:10" ht="26.25" thickBot="1">
      <c r="A17" s="25" t="s">
        <v>27</v>
      </c>
      <c r="B17" s="25">
        <v>1098</v>
      </c>
      <c r="C17" s="25" t="s">
        <v>269</v>
      </c>
      <c r="D17" s="25" t="s">
        <v>272</v>
      </c>
      <c r="E17" s="37">
        <v>241</v>
      </c>
      <c r="F17" s="51" t="s">
        <v>271</v>
      </c>
      <c r="G17" s="37" t="s">
        <v>273</v>
      </c>
      <c r="H17" s="64" t="s">
        <v>274</v>
      </c>
      <c r="I17" s="65">
        <v>12600</v>
      </c>
      <c r="J17" s="23" t="s">
        <v>303</v>
      </c>
    </row>
    <row r="18" spans="1:10" ht="13.5" thickBot="1">
      <c r="A18" s="43"/>
      <c r="B18" s="43"/>
      <c r="C18" s="44"/>
      <c r="D18" s="43"/>
      <c r="E18" s="45"/>
      <c r="F18" s="45"/>
      <c r="G18" s="45"/>
      <c r="H18" s="66" t="s">
        <v>10</v>
      </c>
      <c r="I18" s="55">
        <f>SUM(I17)</f>
        <v>12600</v>
      </c>
      <c r="J18" s="3"/>
    </row>
    <row r="19" spans="1:10" ht="12.75">
      <c r="A19" s="43"/>
      <c r="B19" s="43"/>
      <c r="C19" s="44"/>
      <c r="D19" s="43"/>
      <c r="E19" s="45"/>
      <c r="F19" s="45"/>
      <c r="G19" s="45"/>
      <c r="H19" s="46"/>
      <c r="I19" s="47"/>
      <c r="J19" s="3"/>
    </row>
    <row r="20" spans="1:10" ht="13.5" thickBot="1">
      <c r="A20" s="43"/>
      <c r="B20" s="43"/>
      <c r="C20" s="44"/>
      <c r="D20" s="43"/>
      <c r="E20" s="48"/>
      <c r="F20" s="48"/>
      <c r="G20" s="48"/>
      <c r="H20" s="49"/>
      <c r="I20" s="47"/>
      <c r="J20" s="3"/>
    </row>
    <row r="21" spans="1:10" ht="13.5" thickBot="1">
      <c r="A21" s="43"/>
      <c r="B21" s="43"/>
      <c r="C21" s="44"/>
      <c r="D21" s="43"/>
      <c r="E21" s="48"/>
      <c r="F21" s="338" t="s">
        <v>275</v>
      </c>
      <c r="G21" s="339"/>
      <c r="H21" s="339"/>
      <c r="I21" s="55">
        <f>I10+I18</f>
        <v>78000</v>
      </c>
      <c r="J21" s="3"/>
    </row>
    <row r="22" spans="1:10" ht="12.75">
      <c r="A22" s="43"/>
      <c r="B22" s="43"/>
      <c r="C22" s="44"/>
      <c r="D22" s="43"/>
      <c r="E22" s="48"/>
      <c r="F22" s="48"/>
      <c r="G22" s="48"/>
      <c r="H22" s="49"/>
      <c r="I22" s="47"/>
      <c r="J22" s="3"/>
    </row>
    <row r="23" spans="1:10" ht="12.75">
      <c r="A23" s="43"/>
      <c r="B23" s="43"/>
      <c r="C23" s="44"/>
      <c r="D23" s="50"/>
      <c r="E23" s="48"/>
      <c r="F23" s="48"/>
      <c r="G23" s="48"/>
      <c r="H23" s="49"/>
      <c r="I23" s="47"/>
      <c r="J23" s="3"/>
    </row>
    <row r="24" spans="1:10" ht="12.75">
      <c r="A24" s="43"/>
      <c r="B24" s="43"/>
      <c r="C24" s="44"/>
      <c r="D24" s="50"/>
      <c r="E24" s="45"/>
      <c r="F24" s="45"/>
      <c r="G24" s="45"/>
      <c r="H24" s="46"/>
      <c r="I24" s="47"/>
      <c r="J24" s="3"/>
    </row>
    <row r="27" spans="1:9" s="71" customFormat="1" ht="12.75">
      <c r="A27" s="43"/>
      <c r="B27" s="43"/>
      <c r="C27" s="44"/>
      <c r="D27" s="43"/>
      <c r="E27" s="45"/>
      <c r="F27" s="45"/>
      <c r="G27" s="45"/>
      <c r="H27" s="69"/>
      <c r="I27" s="70"/>
    </row>
  </sheetData>
  <sheetProtection password="C70E" sheet="1"/>
  <mergeCells count="6">
    <mergeCell ref="F21:H21"/>
    <mergeCell ref="A1:I1"/>
    <mergeCell ref="A3:J3"/>
    <mergeCell ref="A4:J4"/>
    <mergeCell ref="A12:J12"/>
    <mergeCell ref="A13:J13"/>
  </mergeCells>
  <printOptions/>
  <pageMargins left="0.7" right="0.7" top="0.75" bottom="0.75" header="0.3" footer="0.3"/>
  <pageSetup horizontalDpi="600" verticalDpi="600" orientation="landscape" paperSize="9" r:id="rId1"/>
  <headerFooter>
    <oddHeader>&amp;RPRILOGA 2
zemljišča s stavbo</oddHeader>
    <oddFooter>&amp;R&amp;9&amp;P od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0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7" max="7" width="22.8515625" style="0" customWidth="1"/>
    <col min="14" max="14" width="31.7109375" style="80" customWidth="1"/>
  </cols>
  <sheetData>
    <row r="2" ht="12.75">
      <c r="N2" s="74" t="s">
        <v>304</v>
      </c>
    </row>
    <row r="3" spans="2:14" ht="12.75">
      <c r="B3" s="346" t="s">
        <v>40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8"/>
      <c r="N3" s="74">
        <v>475677.66</v>
      </c>
    </row>
    <row r="4" spans="2:14" ht="12.75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</row>
    <row r="5" spans="2:14" ht="12.75">
      <c r="B5" s="75"/>
      <c r="C5" s="75"/>
      <c r="D5" s="75"/>
      <c r="E5" s="75"/>
      <c r="F5" s="75"/>
      <c r="G5" s="75"/>
      <c r="H5" s="75"/>
      <c r="I5" s="75"/>
      <c r="J5" s="352" t="s">
        <v>308</v>
      </c>
      <c r="K5" s="353"/>
      <c r="L5" s="353"/>
      <c r="M5" s="353"/>
      <c r="N5" s="77">
        <f>SUM(N3:N4)</f>
        <v>475677.66</v>
      </c>
    </row>
    <row r="6" spans="2:14" ht="12.75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</row>
    <row r="7" spans="2:14" ht="24" customHeight="1">
      <c r="B7" s="349" t="s">
        <v>305</v>
      </c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1"/>
      <c r="N7" s="74">
        <v>676908.77</v>
      </c>
    </row>
    <row r="9" spans="2:14" ht="24" customHeight="1">
      <c r="B9" s="349" t="s">
        <v>306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1"/>
      <c r="N9" s="74">
        <v>59200</v>
      </c>
    </row>
    <row r="11" spans="2:14" ht="24" customHeight="1">
      <c r="B11" s="349" t="s">
        <v>307</v>
      </c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1"/>
      <c r="N11" s="74">
        <v>78000</v>
      </c>
    </row>
    <row r="13" spans="10:14" ht="12.75">
      <c r="J13" s="352" t="s">
        <v>309</v>
      </c>
      <c r="K13" s="353"/>
      <c r="L13" s="353"/>
      <c r="M13" s="353"/>
      <c r="N13" s="77">
        <f>SUM(N7:N12)</f>
        <v>814108.77</v>
      </c>
    </row>
    <row r="16" ht="13.5" thickBot="1"/>
    <row r="17" spans="8:14" ht="13.5" customHeight="1" thickBot="1">
      <c r="H17" s="78"/>
      <c r="I17" s="78"/>
      <c r="J17" s="342" t="s">
        <v>310</v>
      </c>
      <c r="K17" s="343"/>
      <c r="L17" s="343"/>
      <c r="M17" s="343"/>
      <c r="N17" s="79">
        <f>N13+N5</f>
        <v>1289786.43</v>
      </c>
    </row>
    <row r="19" ht="13.5" thickBot="1"/>
    <row r="20" spans="10:14" ht="13.5" thickBot="1">
      <c r="J20" s="344" t="s">
        <v>311</v>
      </c>
      <c r="K20" s="345"/>
      <c r="L20" s="345"/>
      <c r="M20" s="345"/>
      <c r="N20" s="286">
        <f>N17*20/100</f>
        <v>257957.28599999996</v>
      </c>
    </row>
  </sheetData>
  <sheetProtection password="C70E" sheet="1"/>
  <mergeCells count="8">
    <mergeCell ref="J17:M17"/>
    <mergeCell ref="J20:M20"/>
    <mergeCell ref="B3:M3"/>
    <mergeCell ref="B7:M7"/>
    <mergeCell ref="B9:M9"/>
    <mergeCell ref="B11:M11"/>
    <mergeCell ref="J5:M5"/>
    <mergeCell ref="J13:M13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0"/>
  <sheetViews>
    <sheetView zoomScalePageLayoutView="0" workbookViewId="0" topLeftCell="A1">
      <selection activeCell="B13" sqref="B13:M13"/>
    </sheetView>
  </sheetViews>
  <sheetFormatPr defaultColWidth="9.140625" defaultRowHeight="12.75"/>
  <cols>
    <col min="1" max="1" width="3.421875" style="0" customWidth="1"/>
    <col min="13" max="13" width="17.57421875" style="0" customWidth="1"/>
    <col min="14" max="14" width="38.140625" style="290" customWidth="1"/>
  </cols>
  <sheetData>
    <row r="2" ht="13.5" thickBot="1">
      <c r="N2" s="74" t="s">
        <v>304</v>
      </c>
    </row>
    <row r="3" spans="2:14" ht="13.5" thickBot="1">
      <c r="B3" s="346" t="s">
        <v>40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8"/>
      <c r="N3" s="287">
        <v>511561.13</v>
      </c>
    </row>
    <row r="4" spans="2:14" ht="12.75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288"/>
    </row>
    <row r="5" spans="2:14" ht="24" customHeight="1">
      <c r="B5" s="349" t="s">
        <v>344</v>
      </c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  <c r="N5" s="74">
        <v>133100</v>
      </c>
    </row>
    <row r="6" spans="2:14" ht="12.75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</row>
    <row r="7" spans="2:14" ht="12.75">
      <c r="B7" s="75"/>
      <c r="C7" s="75"/>
      <c r="D7" s="75"/>
      <c r="E7" s="75"/>
      <c r="F7" s="75"/>
      <c r="G7" s="75"/>
      <c r="H7" s="75"/>
      <c r="I7" s="75"/>
      <c r="J7" s="352" t="s">
        <v>308</v>
      </c>
      <c r="K7" s="353"/>
      <c r="L7" s="353"/>
      <c r="M7" s="353"/>
      <c r="N7" s="292">
        <f>SUM(N3:N6)</f>
        <v>644661.13</v>
      </c>
    </row>
    <row r="8" spans="2:14" ht="12.75"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6"/>
    </row>
    <row r="9" spans="2:14" ht="23.25" customHeight="1">
      <c r="B9" s="349" t="s">
        <v>305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1"/>
      <c r="N9" s="74">
        <v>679429.74</v>
      </c>
    </row>
    <row r="10" ht="12.75">
      <c r="N10" s="289"/>
    </row>
    <row r="11" spans="2:14" ht="24" customHeight="1">
      <c r="B11" s="349" t="s">
        <v>306</v>
      </c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1"/>
      <c r="N11" s="74">
        <v>59200</v>
      </c>
    </row>
    <row r="12" ht="12.75">
      <c r="N12" s="289"/>
    </row>
    <row r="13" spans="2:14" ht="24" customHeight="1">
      <c r="B13" s="349" t="s">
        <v>307</v>
      </c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1"/>
      <c r="N13" s="74">
        <v>78000</v>
      </c>
    </row>
    <row r="14" ht="12.75">
      <c r="N14" s="289"/>
    </row>
    <row r="15" spans="10:14" ht="12.75">
      <c r="J15" s="352" t="s">
        <v>309</v>
      </c>
      <c r="K15" s="353"/>
      <c r="L15" s="353"/>
      <c r="M15" s="353"/>
      <c r="N15" s="77">
        <f>SUM(N9:N13)</f>
        <v>816629.74</v>
      </c>
    </row>
    <row r="16" ht="12.75">
      <c r="N16" s="289"/>
    </row>
    <row r="17" ht="12.75">
      <c r="N17" s="289"/>
    </row>
    <row r="18" ht="13.5" thickBot="1">
      <c r="N18" s="289"/>
    </row>
    <row r="19" spans="8:14" ht="13.5" thickBot="1">
      <c r="H19" s="78"/>
      <c r="I19" s="78"/>
      <c r="J19" s="342" t="s">
        <v>310</v>
      </c>
      <c r="K19" s="343"/>
      <c r="L19" s="343"/>
      <c r="M19" s="343"/>
      <c r="N19" s="79">
        <f>SUM(N15)+N7</f>
        <v>1461290.87</v>
      </c>
    </row>
    <row r="20" ht="12.75">
      <c r="N20" s="289"/>
    </row>
  </sheetData>
  <sheetProtection password="C70E" sheet="1"/>
  <mergeCells count="8">
    <mergeCell ref="J19:M19"/>
    <mergeCell ref="B5:M5"/>
    <mergeCell ref="B3:M3"/>
    <mergeCell ref="J7:M7"/>
    <mergeCell ref="B9:M9"/>
    <mergeCell ref="B11:M11"/>
    <mergeCell ref="B13:M13"/>
    <mergeCell ref="J15:M15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 Burič</dc:creator>
  <cp:keywords/>
  <dc:description/>
  <cp:lastModifiedBy>Polona Matevžič</cp:lastModifiedBy>
  <cp:lastPrinted>2020-03-11T07:49:48Z</cp:lastPrinted>
  <dcterms:created xsi:type="dcterms:W3CDTF">2009-08-20T12:04:03Z</dcterms:created>
  <dcterms:modified xsi:type="dcterms:W3CDTF">2020-03-19T12:51:31Z</dcterms:modified>
  <cp:category/>
  <cp:version/>
  <cp:contentType/>
  <cp:contentStatus/>
</cp:coreProperties>
</file>