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xlocalis\Documents\KIJZ\Občine\Hoče-Slivnica\Seje sveta\2021\17. redna seja\Dodatno gradivo\"/>
    </mc:Choice>
  </mc:AlternateContent>
  <bookViews>
    <workbookView xWindow="0" yWindow="0" windowWidth="28800" windowHeight="12435"/>
  </bookViews>
  <sheets>
    <sheet name="INVESTICIJE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F124" i="1"/>
  <c r="F122" i="1"/>
  <c r="F116" i="1"/>
  <c r="F109" i="1"/>
  <c r="F93" i="1"/>
  <c r="F52" i="1"/>
  <c r="F54" i="1"/>
  <c r="F56" i="1"/>
  <c r="F59" i="1"/>
  <c r="F61" i="1"/>
  <c r="F12" i="1"/>
  <c r="F197" i="1"/>
  <c r="F196" i="1" s="1"/>
  <c r="F194" i="1"/>
  <c r="F192" i="1"/>
  <c r="F184" i="1"/>
  <c r="F182" i="1"/>
  <c r="F179" i="1"/>
  <c r="F177" i="1"/>
  <c r="F172" i="1"/>
  <c r="F170" i="1"/>
  <c r="F167" i="1"/>
  <c r="F165" i="1"/>
  <c r="F163" i="1"/>
  <c r="F161" i="1"/>
  <c r="F159" i="1"/>
  <c r="F156" i="1"/>
  <c r="F154" i="1"/>
  <c r="F152" i="1"/>
  <c r="F150" i="1"/>
  <c r="F148" i="1"/>
  <c r="F146" i="1"/>
  <c r="F144" i="1"/>
  <c r="F142" i="1"/>
  <c r="F140" i="1"/>
  <c r="F137" i="1"/>
  <c r="F134" i="1"/>
  <c r="F128" i="1"/>
  <c r="F126" i="1"/>
  <c r="F120" i="1"/>
  <c r="F118" i="1"/>
  <c r="F114" i="1"/>
  <c r="F112" i="1"/>
  <c r="F106" i="1"/>
  <c r="F104" i="1"/>
  <c r="F89" i="1"/>
  <c r="F87" i="1"/>
  <c r="F85" i="1"/>
  <c r="F83" i="1"/>
  <c r="F79" i="1"/>
  <c r="F77" i="1"/>
  <c r="F73" i="1"/>
  <c r="F71" i="1"/>
  <c r="F68" i="1"/>
  <c r="F65" i="1"/>
  <c r="F35" i="1"/>
  <c r="F33" i="1"/>
  <c r="F29" i="1"/>
  <c r="F27" i="1"/>
  <c r="F24" i="1"/>
  <c r="F22" i="1"/>
  <c r="F18" i="1"/>
  <c r="F16" i="1"/>
  <c r="F14" i="1"/>
  <c r="F31" i="1"/>
  <c r="F10" i="1"/>
  <c r="F8" i="1"/>
  <c r="F136" i="1" l="1"/>
</calcChain>
</file>

<file path=xl/sharedStrings.xml><?xml version="1.0" encoding="utf-8"?>
<sst xmlns="http://schemas.openxmlformats.org/spreadsheetml/2006/main" count="520" uniqueCount="341">
  <si>
    <t>Skrbnik PP</t>
  </si>
  <si>
    <t>PP</t>
  </si>
  <si>
    <t>Konto</t>
  </si>
  <si>
    <t>Opis</t>
  </si>
  <si>
    <t>402204</t>
  </si>
  <si>
    <t>Odvoz smeti</t>
  </si>
  <si>
    <t>402099</t>
  </si>
  <si>
    <t>Drugi splošni material in storitve</t>
  </si>
  <si>
    <t>402999</t>
  </si>
  <si>
    <t>Drugi operativni odhodki</t>
  </si>
  <si>
    <t>420500</t>
  </si>
  <si>
    <t>Investicijsko vzdrževanje in izboljšave</t>
  </si>
  <si>
    <t>400000</t>
  </si>
  <si>
    <t>Osnovne plače</t>
  </si>
  <si>
    <t>402402</t>
  </si>
  <si>
    <t>Stroški prevoza v državi</t>
  </si>
  <si>
    <t>03</t>
  </si>
  <si>
    <t>Metka Oberlajt</t>
  </si>
  <si>
    <t>412000</t>
  </si>
  <si>
    <t>Tekoči transferi nepridobitnim organizacijam in ustanovam</t>
  </si>
  <si>
    <t>402006</t>
  </si>
  <si>
    <t>Stroški oglaševalskih storitev in stroški objav</t>
  </si>
  <si>
    <t>0111032</t>
  </si>
  <si>
    <t>Tek pod Pohorjem</t>
  </si>
  <si>
    <t>0411007</t>
  </si>
  <si>
    <t>Stroški organizacije forumov - mreženja</t>
  </si>
  <si>
    <t>0451119</t>
  </si>
  <si>
    <t>Postavitev varnostnih ograj</t>
  </si>
  <si>
    <t>420402</t>
  </si>
  <si>
    <t>Rekonstrukcije in adaptacije</t>
  </si>
  <si>
    <t>0473000</t>
  </si>
  <si>
    <t>Turistična dejavnost</t>
  </si>
  <si>
    <t>402299</t>
  </si>
  <si>
    <t>Druge storitve komunikacij in komunale</t>
  </si>
  <si>
    <t>0473013</t>
  </si>
  <si>
    <t>Ureditev in označitev tur.znamenitosti na Pohorju</t>
  </si>
  <si>
    <t>0473014</t>
  </si>
  <si>
    <t>Prevoz sofinanciraje - Avtobus (Botanični vrt-Areh)</t>
  </si>
  <si>
    <t>411999</t>
  </si>
  <si>
    <t>Drugi transferi posameznikom in gospodinjstvom</t>
  </si>
  <si>
    <t>0473015</t>
  </si>
  <si>
    <t>Projekt "Socialno podjetništvo"</t>
  </si>
  <si>
    <t>0820202</t>
  </si>
  <si>
    <t>Sakralni objekti in spominska obeležja</t>
  </si>
  <si>
    <t>0840015</t>
  </si>
  <si>
    <t>04</t>
  </si>
  <si>
    <t>Stanko Rafolt</t>
  </si>
  <si>
    <t>402599</t>
  </si>
  <si>
    <t>Drugi izdatki za tekoče vzdrževanje in zavarovanje</t>
  </si>
  <si>
    <t>402503</t>
  </si>
  <si>
    <t>Tekoče vzdrževanje drugih objektov</t>
  </si>
  <si>
    <t>0451005</t>
  </si>
  <si>
    <t>Preplastitve cest</t>
  </si>
  <si>
    <t>0451007</t>
  </si>
  <si>
    <t>Popravilo mostnih in odbojnih ograj</t>
  </si>
  <si>
    <t>0451015</t>
  </si>
  <si>
    <t>Vzdrževanje vodotokov</t>
  </si>
  <si>
    <t>0451102</t>
  </si>
  <si>
    <t>Ureditev občinskih cest</t>
  </si>
  <si>
    <t>420801</t>
  </si>
  <si>
    <t>Investicijski nadzor</t>
  </si>
  <si>
    <t>420804</t>
  </si>
  <si>
    <t>Načrti in druga projektna dokumentacija</t>
  </si>
  <si>
    <t>0451110</t>
  </si>
  <si>
    <t>Sanacije plazov</t>
  </si>
  <si>
    <t>402113</t>
  </si>
  <si>
    <t>Geodetske storitve, parcelacije, cenitve in druge podobne storitve</t>
  </si>
  <si>
    <t>0630009</t>
  </si>
  <si>
    <t>Inv. vzdrževanje - MB vodovod</t>
  </si>
  <si>
    <t>0630101</t>
  </si>
  <si>
    <t>Vodovodna omrežja - investicije</t>
  </si>
  <si>
    <t>420401</t>
  </si>
  <si>
    <t>Novogradnje</t>
  </si>
  <si>
    <t>0630104</t>
  </si>
  <si>
    <t>Izgradnja črpališča Čreta</t>
  </si>
  <si>
    <t>0630106</t>
  </si>
  <si>
    <t>Zamenjava vodovodnih cevi v območju izgradnje kanalizacijskega sistema</t>
  </si>
  <si>
    <t>0640003</t>
  </si>
  <si>
    <t>Novoletna krasitev</t>
  </si>
  <si>
    <t>420299</t>
  </si>
  <si>
    <t>Nakup druge opreme in napeljav</t>
  </si>
  <si>
    <t>0640101</t>
  </si>
  <si>
    <t>Investicije - javna razsvetljava</t>
  </si>
  <si>
    <t>06</t>
  </si>
  <si>
    <t>Maja Krajnc</t>
  </si>
  <si>
    <t>0520116</t>
  </si>
  <si>
    <t>0520121</t>
  </si>
  <si>
    <t>Odvajanje in čiščenje v porečju Drave - Obćina Hoče-Slivnica (Spodnje Hoče, Slivnica, Radizel)</t>
  </si>
  <si>
    <t>0620006</t>
  </si>
  <si>
    <t>0620008</t>
  </si>
  <si>
    <t>Projektna dokumentacija - kanalizacija</t>
  </si>
  <si>
    <t>0620012</t>
  </si>
  <si>
    <t>0620100</t>
  </si>
  <si>
    <t>Izvedba planskih in prostorskih izvedbenih aktov</t>
  </si>
  <si>
    <t>420806</t>
  </si>
  <si>
    <t>Analize, študije in načrti z informacijskega področja</t>
  </si>
  <si>
    <t>0620108</t>
  </si>
  <si>
    <t>Skupna občinska uprava - urbanist</t>
  </si>
  <si>
    <t>413000</t>
  </si>
  <si>
    <t>Dopolnilna sredstva občinam</t>
  </si>
  <si>
    <t>0620109</t>
  </si>
  <si>
    <t>Celostna ureditev vaškega središča Gmajna</t>
  </si>
  <si>
    <t>07</t>
  </si>
  <si>
    <t>Irma Bračko</t>
  </si>
  <si>
    <t>0810201</t>
  </si>
  <si>
    <t>Stroški delovanja VŠD Hoče ( OŠ šola, občina)</t>
  </si>
  <si>
    <t>402500</t>
  </si>
  <si>
    <t>Tekoče vzdrževanje poslovnih objektov</t>
  </si>
  <si>
    <t>420241</t>
  </si>
  <si>
    <t>Nakup opreme telovadnic in športnih objektov</t>
  </si>
  <si>
    <t>0912101</t>
  </si>
  <si>
    <t>Investicijsko vzdrževanje OŠ Hoče</t>
  </si>
  <si>
    <t>432300</t>
  </si>
  <si>
    <t>0912107</t>
  </si>
  <si>
    <t>Nakup opreme OŠ Hoče</t>
  </si>
  <si>
    <t>0912108</t>
  </si>
  <si>
    <t>Nakup opreme OŠ Slivnica</t>
  </si>
  <si>
    <t>0912109</t>
  </si>
  <si>
    <t>Investicijsko vzdrževanje OŠ Slivnica</t>
  </si>
  <si>
    <t>0912115</t>
  </si>
  <si>
    <t>Prizidek OŠ Slivnica</t>
  </si>
  <si>
    <t>0912116</t>
  </si>
  <si>
    <t>Prizidava OŠ Hoče</t>
  </si>
  <si>
    <t>10</t>
  </si>
  <si>
    <t>Drago Slanič</t>
  </si>
  <si>
    <t>0113010</t>
  </si>
  <si>
    <t>Občinski objekti - vzdrževanje</t>
  </si>
  <si>
    <t>0113016</t>
  </si>
  <si>
    <t>Nakup avtomobila</t>
  </si>
  <si>
    <t>420101</t>
  </si>
  <si>
    <t>Nakup avtomobilov</t>
  </si>
  <si>
    <t>0133003</t>
  </si>
  <si>
    <t>Ocene požarne ogroženosti</t>
  </si>
  <si>
    <t>0220000</t>
  </si>
  <si>
    <t>Zaščita in reševanje</t>
  </si>
  <si>
    <t>0320002</t>
  </si>
  <si>
    <t>Sofinanciranje nabave gasilske opreme</t>
  </si>
  <si>
    <t>431000</t>
  </si>
  <si>
    <t>Investicijski transferi nepridobitnim organizacijam in ustanovam</t>
  </si>
  <si>
    <t>0320003</t>
  </si>
  <si>
    <t>Požarna taksa</t>
  </si>
  <si>
    <t>0475000</t>
  </si>
  <si>
    <t>Tekoči izdatki - pokopališča</t>
  </si>
  <si>
    <t>0476000</t>
  </si>
  <si>
    <t>Vzdrževanje zelenih in javnih  površin</t>
  </si>
  <si>
    <t>0476001</t>
  </si>
  <si>
    <t>Urejanje občinskih zemljišč (gramoznica)</t>
  </si>
  <si>
    <t>0510113</t>
  </si>
  <si>
    <t>Koši za pasje iztrebke</t>
  </si>
  <si>
    <t>420230</t>
  </si>
  <si>
    <t>Nakup opreme za vzdrževanje parkov in vrtov</t>
  </si>
  <si>
    <t>0630001</t>
  </si>
  <si>
    <t>Tekoče vzdrževanje vodovodnih sistemov</t>
  </si>
  <si>
    <t>0810218</t>
  </si>
  <si>
    <t>402511</t>
  </si>
  <si>
    <t>Tekoče vzdrževanje druge opreme</t>
  </si>
  <si>
    <t>21</t>
  </si>
  <si>
    <t>Katja Arnšek Kvar</t>
  </si>
  <si>
    <t>0111106</t>
  </si>
  <si>
    <t>Ureditev doma krajanov Rogoza</t>
  </si>
  <si>
    <t>0111126</t>
  </si>
  <si>
    <t>Nadgradnja večgeneracijskega centra</t>
  </si>
  <si>
    <t>0630105</t>
  </si>
  <si>
    <t>Voda izpod Pohorja</t>
  </si>
  <si>
    <t>0810014</t>
  </si>
  <si>
    <t>Sprostitveno rekreacijski park Rogoza</t>
  </si>
  <si>
    <t>0810101</t>
  </si>
  <si>
    <t>Investicijsko vzdrževanje športnih objektov</t>
  </si>
  <si>
    <t>0810204</t>
  </si>
  <si>
    <t>Športni park Slivnica</t>
  </si>
  <si>
    <t>0810214</t>
  </si>
  <si>
    <t>Igrala Hoče (Flisova)</t>
  </si>
  <si>
    <t>0810215</t>
  </si>
  <si>
    <t>Igrala ob Gozdni ulici</t>
  </si>
  <si>
    <t>0810217</t>
  </si>
  <si>
    <t>Nadgradnja športne infrastrukture Hoče</t>
  </si>
  <si>
    <t>0810219</t>
  </si>
  <si>
    <t>Športni park Rogoza - investicije</t>
  </si>
  <si>
    <t>0840007</t>
  </si>
  <si>
    <t>Poletni tabor otrok</t>
  </si>
  <si>
    <t>0840010</t>
  </si>
  <si>
    <t>Otroške in mladinske delavnice</t>
  </si>
  <si>
    <t>0840012</t>
  </si>
  <si>
    <t>Vegec točka - Stara gmajna (Reka-Pohorje)</t>
  </si>
  <si>
    <t>0840013</t>
  </si>
  <si>
    <t>Ureditev prostorov za medgeneracijsko druženje</t>
  </si>
  <si>
    <t>0911112</t>
  </si>
  <si>
    <t>Izgradnja nizkoenergetskega vrtca Hoče</t>
  </si>
  <si>
    <t>22</t>
  </si>
  <si>
    <t>Metka Meglič</t>
  </si>
  <si>
    <t>0111105</t>
  </si>
  <si>
    <t>Nakup zemljišč</t>
  </si>
  <si>
    <t>420600</t>
  </si>
  <si>
    <t>0111120</t>
  </si>
  <si>
    <t>Premoženjsko-pravno urejanje proizvodne cone</t>
  </si>
  <si>
    <t>402920</t>
  </si>
  <si>
    <t>Sodni stroški, storitve odvetnikov, sodnih izvedencev, tolmačev, notarjev in drugih</t>
  </si>
  <si>
    <t>0133001</t>
  </si>
  <si>
    <t>Vračilo prejetih sredstev od prodaje zemljišč (proizvodna cona)</t>
  </si>
  <si>
    <t>0451120</t>
  </si>
  <si>
    <t>Ureditev kolesarske poti (ob Letališki cesti)</t>
  </si>
  <si>
    <t>25</t>
  </si>
  <si>
    <t>Janja Zorman</t>
  </si>
  <si>
    <t>0110105</t>
  </si>
  <si>
    <t>Nakup opreme za OS</t>
  </si>
  <si>
    <t>420202</t>
  </si>
  <si>
    <t>Nakup strojne računalniške opreme</t>
  </si>
  <si>
    <t>0111102</t>
  </si>
  <si>
    <t>Nakup druge opreme</t>
  </si>
  <si>
    <t>420201</t>
  </si>
  <si>
    <t>Nakup pisarniške opreme</t>
  </si>
  <si>
    <t>420238</t>
  </si>
  <si>
    <t>Nakup telekomunikacijske opreme</t>
  </si>
  <si>
    <t>420703</t>
  </si>
  <si>
    <t>Nakup licenčne programske opreme</t>
  </si>
  <si>
    <t>29</t>
  </si>
  <si>
    <t>0111053</t>
  </si>
  <si>
    <t>Certifikat kakovosti ISO 9001</t>
  </si>
  <si>
    <t>0810010</t>
  </si>
  <si>
    <t>EU projekti</t>
  </si>
  <si>
    <t>34</t>
  </si>
  <si>
    <t>Ksenija Petrič</t>
  </si>
  <si>
    <t>0451114</t>
  </si>
  <si>
    <t>Južna cestna povezava IC 11</t>
  </si>
  <si>
    <t>VELJAVNI PRORAČUN 2021</t>
  </si>
  <si>
    <t>OB160-11-0037</t>
  </si>
  <si>
    <t>LC-380061 Križna cesta</t>
  </si>
  <si>
    <t>OB160-15-0041</t>
  </si>
  <si>
    <t>Kolesarska steza Rogoza - Miklavž</t>
  </si>
  <si>
    <t>OB160-18-0003</t>
  </si>
  <si>
    <t>Ureditev krožišča Na Gmajno ob ribniku</t>
  </si>
  <si>
    <t>Ob160-18-0008</t>
  </si>
  <si>
    <t>Ureditev pločnika Orehova vas (Kovaška ul.) - Hotinja vas (Čevljarska ul.)</t>
  </si>
  <si>
    <t>OB160-18-0015</t>
  </si>
  <si>
    <t>Prehod za peščce Zg. Hoče</t>
  </si>
  <si>
    <t>OB160-19-0002</t>
  </si>
  <si>
    <t>JP 880093 Hočko Pohorje - odcep Kapun</t>
  </si>
  <si>
    <t>OB160-19-0006</t>
  </si>
  <si>
    <t>JP 88019 Vešnik H.Pohorje</t>
  </si>
  <si>
    <t>OB160-19-0007</t>
  </si>
  <si>
    <t>Pločnik šola Reka-Rečnik</t>
  </si>
  <si>
    <t>OB160-19-0012</t>
  </si>
  <si>
    <t>Rekonstrukcija Povharske ceste</t>
  </si>
  <si>
    <t>OB160-21-0026</t>
  </si>
  <si>
    <t>Pivola Koser - JP 880311</t>
  </si>
  <si>
    <t>OB160-21-0031</t>
  </si>
  <si>
    <t>Asfaltiranje cestre v Bohovi (Fras) - JP 880322</t>
  </si>
  <si>
    <t>OB160-21-0035</t>
  </si>
  <si>
    <t>Pivola Šaherl -  JP 880293</t>
  </si>
  <si>
    <t>OB160-21-0047</t>
  </si>
  <si>
    <t>Rekonstrukcija Pivolske ceste z izgradnjo hodnika za peščce</t>
  </si>
  <si>
    <t>NRP</t>
  </si>
  <si>
    <t>NOV ZAPOSLEN?</t>
  </si>
  <si>
    <t>POTREBNO JN
(DA/NE)</t>
  </si>
  <si>
    <t>J</t>
  </si>
  <si>
    <t>F</t>
  </si>
  <si>
    <t>M</t>
  </si>
  <si>
    <t>A</t>
  </si>
  <si>
    <t>S</t>
  </si>
  <si>
    <t>O</t>
  </si>
  <si>
    <t>N</t>
  </si>
  <si>
    <t>D</t>
  </si>
  <si>
    <t>OPOMBE</t>
  </si>
  <si>
    <t>1. ZAČETEK POSTOPKA
2.IZVEDBA
3.ZAKLJUČEK / PRIMOPREDAJA</t>
  </si>
  <si>
    <t>POTREBNE SPREMEMBE PRORAČUNA
(VIŠINA POTREBNIH SREDSTEV)</t>
  </si>
  <si>
    <t>SE IZVAJA</t>
  </si>
  <si>
    <t>IZVEDENO</t>
  </si>
  <si>
    <t>TEŽAVE PRI IZVAJANJU</t>
  </si>
  <si>
    <t>IZVEDBA SE ŠE NI PRIČELA</t>
  </si>
  <si>
    <t>VIŠINA REALIZIRANIH ODHODKOV</t>
  </si>
  <si>
    <t>DA</t>
  </si>
  <si>
    <t>NE</t>
  </si>
  <si>
    <t>Na klancu, manjše ulice v KS Rogoza</t>
  </si>
  <si>
    <t>Hotinja vas pri ribniku</t>
  </si>
  <si>
    <t>Hidranti in cevovod Rogoška cesta</t>
  </si>
  <si>
    <t>Rogoška cesta in rekonstrukcija omrežja v območju izgradnje kanalizacije</t>
  </si>
  <si>
    <t>ne</t>
  </si>
  <si>
    <t>AK - naročilo knjige igrišč in letni pregled igral</t>
  </si>
  <si>
    <t>da</t>
  </si>
  <si>
    <t>odvisno od menjave oken in vrat</t>
  </si>
  <si>
    <t>Vzdrževanje otroških igral - knjiga igrišč in pregled igral</t>
  </si>
  <si>
    <t>Rekonstrukcije in adaptacije - priključitev na plin</t>
  </si>
  <si>
    <t>Načrti in druga projektna dokumentacija - projektna dokume. Za sanacijo ogrevanja in fasade</t>
  </si>
  <si>
    <t>Rekonstrukcije in adaptacije - las ureditev vodohrana Križna Kapela</t>
  </si>
  <si>
    <t>Rekonstrukcije in adaptacije - las ureditev malega igrišča za multisportareno</t>
  </si>
  <si>
    <t>Investicijsko vzdrževanje in izboljšave - ograja tenis igrišča</t>
  </si>
  <si>
    <t>čakamo potrditev</t>
  </si>
  <si>
    <t>Novogradnje - tribune</t>
  </si>
  <si>
    <t>urejanje lastništva parcele</t>
  </si>
  <si>
    <t>v sodelovanju KS Slivnica</t>
  </si>
  <si>
    <t>Novogradnje - kombinirano igralo, klop in koš</t>
  </si>
  <si>
    <t>Investicijsko vzdrževanje in izboljšave - las izvedba še mehkih vsebin</t>
  </si>
  <si>
    <t>odvisno od epidemije</t>
  </si>
  <si>
    <t>odvidno od pridobitve gradbenega</t>
  </si>
  <si>
    <t>Investicijsko vzdrževanje in izboljšave - en del je las - nadstrešek</t>
  </si>
  <si>
    <t>Investicijsko vzdrževanje in izboljšave - okna in vrata</t>
  </si>
  <si>
    <t>AK - pokrivalo peskovnika in tobogana</t>
  </si>
  <si>
    <t>Redna vzdrževalna dela</t>
  </si>
  <si>
    <t>Podest KD Hoče, zamenjava varnostne razsvetljave, ureditev elektroinstalacij, zaenjava plinskega kotla KS Hoče</t>
  </si>
  <si>
    <t>Nakup tovornega vozila RO</t>
  </si>
  <si>
    <t>Izdelava novih ocen požarne ogroženosti za vse občinske objekte</t>
  </si>
  <si>
    <t>Nakup opreme za pripradnike štaba CZ</t>
  </si>
  <si>
    <t>Sofinanciranje nakupa gasilske opreme (vozila, oprema)</t>
  </si>
  <si>
    <t>Nakup gasilske opreme</t>
  </si>
  <si>
    <t>Tekoči stroški vzdrževanja pokopališča in opreme</t>
  </si>
  <si>
    <t>Nakup novih strojev - zamenjava starih iztrošenih</t>
  </si>
  <si>
    <t>Stroški odvoza smeti, čiščenja</t>
  </si>
  <si>
    <t>Stroški odvoza pasjih iztrebkov</t>
  </si>
  <si>
    <t>Nakup novih košev za pasje iztrebke</t>
  </si>
  <si>
    <t>Tekoče vzdrževanje vodovodnih sistemov (lomi, zamenjava ventilov, vodomerov,…)</t>
  </si>
  <si>
    <t>Sanacija VH planinka, sanacija zajetja Železničar (elektro omara, črpalka)</t>
  </si>
  <si>
    <t xml:space="preserve">Ureditev črpališč - ureditev zunaanje okolice razbremenilnika visokih voda Sp. Hoče in odstranitev stare ĆN Lestro - postavitev ograje, asfaltiranje, tlakovanje </t>
  </si>
  <si>
    <t xml:space="preserve">projekt kanalizacije Zg Hoče </t>
  </si>
  <si>
    <t xml:space="preserve">Projektna dokumentacija - občinski objekti- sredstva na postavki so rezervirana, če je potrebno kaj naročiti </t>
  </si>
  <si>
    <t xml:space="preserve">projekt - Račka ulica v Radizelu </t>
  </si>
  <si>
    <t xml:space="preserve">Kataster komunalne infrastrukture - stroški izdaje soglasij, projektnih pogojev </t>
  </si>
  <si>
    <t>Plaz v Polani</t>
  </si>
  <si>
    <t>Beljenje sten in obnova parketa v 5 učilnicah</t>
  </si>
  <si>
    <t>Programska oprema za registracijo delovnega časa</t>
  </si>
  <si>
    <t>Programska oprema z izvedbo inventure</t>
  </si>
  <si>
    <t>Ureditev učilnice v naravi (2. faza)</t>
  </si>
  <si>
    <t>Izvaja OŠ FLV sama v skladu s Smernicami</t>
  </si>
  <si>
    <t>Čaka se na razpis EKO SKLADA</t>
  </si>
  <si>
    <t>Izvedba investicije odvisna od sof. MIZŠ</t>
  </si>
  <si>
    <t>Naroča RO glede na potrebe</t>
  </si>
  <si>
    <t>Prestavitev struge desnega pritoka Hočkega potoka</t>
  </si>
  <si>
    <t>Ocenjena vrednost presega v proračunu predvidena sredstva</t>
  </si>
  <si>
    <t>Investicija v fazi projektiranja</t>
  </si>
  <si>
    <t>V teku priprava za razpis projekta</t>
  </si>
  <si>
    <t>Projekt Pohorje v teku projektiranje</t>
  </si>
  <si>
    <t>Dela zaključena</t>
  </si>
  <si>
    <t>Dela se bodo izvajala v sklopu izgradnje kanalizacije</t>
  </si>
  <si>
    <t>potrebna projektna naloga</t>
  </si>
  <si>
    <t>ureditev prostorov znotraj občinske stavbe</t>
  </si>
  <si>
    <t>postopek priprave popisov</t>
  </si>
  <si>
    <t>dopolnitev vloge</t>
  </si>
  <si>
    <t>Investicijsko vzdrževanje in izboljšave (lesena hiška)</t>
  </si>
  <si>
    <t>postavitev lesene hiške na Pohorski tržnici za gostinsko dejavnost</t>
  </si>
  <si>
    <t>Objava razpisa za obnovo in vzdrževanje objektov kulturne dediščine</t>
  </si>
  <si>
    <t>Projekt Embracin</t>
  </si>
  <si>
    <t>zaradi epidemije se forumi še ne izvajajo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</si>
</sst>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3" fillId="3" borderId="0" xfId="0" applyFont="1" applyFill="1"/>
    <xf numFmtId="49" fontId="3" fillId="3" borderId="0" xfId="0" applyNumberFormat="1" applyFont="1" applyFill="1"/>
    <xf numFmtId="4" fontId="3" fillId="3" borderId="0" xfId="0" applyNumberFormat="1" applyFont="1" applyFill="1" applyAlignment="1">
      <alignment horizontal="right"/>
    </xf>
    <xf numFmtId="49" fontId="2" fillId="2" borderId="2" xfId="1" applyNumberFormat="1" applyFont="1" applyBorder="1"/>
    <xf numFmtId="0" fontId="2" fillId="2" borderId="2" xfId="1" applyFont="1" applyBorder="1"/>
    <xf numFmtId="4" fontId="2" fillId="2" borderId="2" xfId="1" applyNumberFormat="1" applyFont="1" applyBorder="1" applyAlignment="1">
      <alignment horizontal="right"/>
    </xf>
    <xf numFmtId="0" fontId="3" fillId="3" borderId="2" xfId="0" applyFont="1" applyFill="1" applyBorder="1"/>
    <xf numFmtId="49" fontId="3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0" fontId="4" fillId="3" borderId="2" xfId="0" applyFont="1" applyFill="1" applyBorder="1"/>
    <xf numFmtId="49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49" fontId="0" fillId="2" borderId="2" xfId="1" applyNumberFormat="1" applyFont="1" applyBorder="1"/>
    <xf numFmtId="0" fontId="0" fillId="2" borderId="2" xfId="1" applyFont="1" applyBorder="1"/>
    <xf numFmtId="4" fontId="0" fillId="2" borderId="2" xfId="1" applyNumberFormat="1" applyFont="1" applyBorder="1" applyAlignment="1">
      <alignment horizontal="right"/>
    </xf>
    <xf numFmtId="0" fontId="0" fillId="0" borderId="0" xfId="0"/>
    <xf numFmtId="0" fontId="0" fillId="0" borderId="0" xfId="0"/>
    <xf numFmtId="49" fontId="5" fillId="3" borderId="2" xfId="0" applyNumberFormat="1" applyFont="1" applyFill="1" applyBorder="1"/>
    <xf numFmtId="4" fontId="5" fillId="3" borderId="2" xfId="0" applyNumberFormat="1" applyFont="1" applyFill="1" applyBorder="1" applyAlignment="1">
      <alignment horizontal="right"/>
    </xf>
    <xf numFmtId="0" fontId="3" fillId="3" borderId="3" xfId="0" applyFont="1" applyFill="1" applyBorder="1"/>
    <xf numFmtId="49" fontId="3" fillId="3" borderId="3" xfId="0" applyNumberFormat="1" applyFont="1" applyFill="1" applyBorder="1"/>
    <xf numFmtId="0" fontId="3" fillId="3" borderId="4" xfId="0" applyFont="1" applyFill="1" applyBorder="1"/>
    <xf numFmtId="49" fontId="3" fillId="3" borderId="4" xfId="0" applyNumberFormat="1" applyFont="1" applyFill="1" applyBorder="1"/>
    <xf numFmtId="0" fontId="4" fillId="3" borderId="5" xfId="0" applyFont="1" applyFill="1" applyBorder="1"/>
    <xf numFmtId="49" fontId="4" fillId="3" borderId="6" xfId="0" applyNumberFormat="1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9" xfId="0" applyNumberFormat="1" applyFont="1" applyFill="1" applyBorder="1"/>
    <xf numFmtId="49" fontId="5" fillId="3" borderId="9" xfId="0" applyNumberFormat="1" applyFont="1" applyFill="1" applyBorder="1"/>
    <xf numFmtId="4" fontId="2" fillId="2" borderId="1" xfId="1" applyNumberFormat="1" applyFont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0" fillId="2" borderId="1" xfId="1" applyNumberFormat="1" applyFont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3" borderId="12" xfId="0" applyNumberFormat="1" applyFont="1" applyFill="1" applyBorder="1" applyAlignment="1">
      <alignment horizontal="right"/>
    </xf>
    <xf numFmtId="4" fontId="3" fillId="3" borderId="1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2" fillId="2" borderId="14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7" fillId="5" borderId="0" xfId="0" applyFont="1" applyFill="1"/>
    <xf numFmtId="0" fontId="0" fillId="8" borderId="0" xfId="0" applyFill="1"/>
    <xf numFmtId="8" fontId="0" fillId="0" borderId="2" xfId="0" applyNumberFormat="1" applyBorder="1"/>
    <xf numFmtId="49" fontId="4" fillId="3" borderId="2" xfId="0" applyNumberFormat="1" applyFont="1" applyFill="1" applyBorder="1" applyAlignment="1">
      <alignment wrapText="1"/>
    </xf>
    <xf numFmtId="0" fontId="8" fillId="12" borderId="2" xfId="0" applyFont="1" applyFill="1" applyBorder="1"/>
    <xf numFmtId="0" fontId="0" fillId="13" borderId="2" xfId="0" applyFill="1" applyBorder="1"/>
    <xf numFmtId="0" fontId="0" fillId="10" borderId="2" xfId="0" applyFill="1" applyBorder="1"/>
    <xf numFmtId="0" fontId="0" fillId="10" borderId="1" xfId="0" applyFill="1" applyBorder="1"/>
    <xf numFmtId="0" fontId="0" fillId="12" borderId="2" xfId="0" applyFill="1" applyBorder="1"/>
    <xf numFmtId="0" fontId="0" fillId="13" borderId="1" xfId="0" applyFill="1" applyBorder="1"/>
    <xf numFmtId="0" fontId="0" fillId="14" borderId="2" xfId="0" applyFill="1" applyBorder="1"/>
    <xf numFmtId="0" fontId="0" fillId="0" borderId="2" xfId="0" applyBorder="1" applyAlignment="1">
      <alignment wrapText="1"/>
    </xf>
    <xf numFmtId="0" fontId="9" fillId="5" borderId="2" xfId="0" applyFont="1" applyFill="1" applyBorder="1"/>
    <xf numFmtId="0" fontId="0" fillId="5" borderId="2" xfId="0" applyFill="1" applyBorder="1"/>
    <xf numFmtId="4" fontId="10" fillId="3" borderId="2" xfId="0" applyNumberFormat="1" applyFont="1" applyFill="1" applyBorder="1" applyAlignment="1">
      <alignment horizontal="right"/>
    </xf>
    <xf numFmtId="0" fontId="0" fillId="6" borderId="2" xfId="0" applyFill="1" applyBorder="1"/>
    <xf numFmtId="0" fontId="11" fillId="5" borderId="2" xfId="0" applyFont="1" applyFill="1" applyBorder="1"/>
    <xf numFmtId="0" fontId="11" fillId="5" borderId="1" xfId="0" applyFont="1" applyFill="1" applyBorder="1"/>
    <xf numFmtId="0" fontId="0" fillId="11" borderId="2" xfId="0" applyFill="1" applyBorder="1"/>
    <xf numFmtId="0" fontId="0" fillId="11" borderId="0" xfId="0" applyFill="1"/>
    <xf numFmtId="0" fontId="0" fillId="8" borderId="0" xfId="0" applyFill="1" applyAlignment="1">
      <alignment wrapText="1"/>
    </xf>
    <xf numFmtId="0" fontId="7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6" fillId="7" borderId="0" xfId="0" applyFont="1" applyFill="1" applyAlignment="1">
      <alignment wrapText="1"/>
    </xf>
    <xf numFmtId="49" fontId="2" fillId="2" borderId="2" xfId="1" applyNumberFormat="1" applyFont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49" fontId="0" fillId="2" borderId="2" xfId="1" applyNumberFormat="1" applyFont="1" applyBorder="1" applyAlignment="1">
      <alignment wrapText="1"/>
    </xf>
    <xf numFmtId="49" fontId="3" fillId="3" borderId="3" xfId="0" applyNumberFormat="1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49" fontId="5" fillId="3" borderId="9" xfId="0" applyNumberFormat="1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49" fontId="3" fillId="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49" fontId="5" fillId="0" borderId="2" xfId="0" applyNumberFormat="1" applyFont="1" applyFill="1" applyBorder="1" applyAlignment="1">
      <alignment wrapText="1"/>
    </xf>
    <xf numFmtId="0" fontId="0" fillId="5" borderId="1" xfId="0" applyFill="1" applyBorder="1"/>
    <xf numFmtId="0" fontId="0" fillId="8" borderId="2" xfId="0" applyFill="1" applyBorder="1"/>
    <xf numFmtId="0" fontId="0" fillId="7" borderId="2" xfId="0" applyFill="1" applyBorder="1"/>
    <xf numFmtId="0" fontId="0" fillId="7" borderId="1" xfId="0" applyFill="1" applyBorder="1"/>
    <xf numFmtId="0" fontId="0" fillId="15" borderId="2" xfId="0" applyFill="1" applyBorder="1"/>
    <xf numFmtId="0" fontId="7" fillId="5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0" fillId="9" borderId="2" xfId="0" applyFill="1" applyBorder="1"/>
    <xf numFmtId="49" fontId="3" fillId="0" borderId="2" xfId="0" applyNumberFormat="1" applyFont="1" applyFill="1" applyBorder="1" applyAlignment="1">
      <alignment wrapText="1"/>
    </xf>
    <xf numFmtId="49" fontId="12" fillId="3" borderId="2" xfId="0" applyNumberFormat="1" applyFont="1" applyFill="1" applyBorder="1" applyAlignment="1">
      <alignment wrapText="1"/>
    </xf>
    <xf numFmtId="0" fontId="7" fillId="5" borderId="2" xfId="0" applyFont="1" applyFill="1" applyBorder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0" borderId="4" xfId="0" applyFont="1" applyBorder="1" applyAlignment="1"/>
  </cellXfs>
  <cellStyles count="2">
    <cellStyle name="40 % – Poudarek6" xfId="1" builtinId="5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tabSelected="1" zoomScale="80" zoomScaleNormal="80" workbookViewId="0">
      <pane ySplit="6" topLeftCell="A133" activePane="bottomLeft" state="frozen"/>
      <selection pane="bottomLeft" activeCell="AA14" sqref="AA14"/>
    </sheetView>
  </sheetViews>
  <sheetFormatPr defaultRowHeight="15" x14ac:dyDescent="0.25"/>
  <cols>
    <col min="1" max="1" width="7.28515625" customWidth="1"/>
    <col min="2" max="2" width="6.7109375" customWidth="1"/>
    <col min="3" max="3" width="5.42578125" customWidth="1"/>
    <col min="4" max="4" width="5" customWidth="1"/>
    <col min="5" max="5" width="40.85546875" style="79" customWidth="1"/>
    <col min="6" max="6" width="19.5703125" customWidth="1"/>
    <col min="7" max="7" width="11.7109375" style="17" customWidth="1"/>
    <col min="8" max="19" width="3.7109375" customWidth="1"/>
    <col min="20" max="20" width="16.28515625" style="17" customWidth="1"/>
    <col min="21" max="21" width="18.7109375" customWidth="1"/>
    <col min="22" max="22" width="16.28515625" customWidth="1"/>
  </cols>
  <sheetData>
    <row r="1" spans="1:22" s="17" customFormat="1" x14ac:dyDescent="0.25">
      <c r="E1" s="66"/>
      <c r="F1" s="17" t="s">
        <v>268</v>
      </c>
    </row>
    <row r="2" spans="1:22" s="17" customFormat="1" x14ac:dyDescent="0.25">
      <c r="E2" s="67"/>
      <c r="F2" s="17" t="s">
        <v>265</v>
      </c>
    </row>
    <row r="3" spans="1:22" s="17" customFormat="1" x14ac:dyDescent="0.25">
      <c r="E3" s="68"/>
      <c r="F3" s="17" t="s">
        <v>266</v>
      </c>
    </row>
    <row r="4" spans="1:22" s="17" customFormat="1" x14ac:dyDescent="0.25">
      <c r="E4" s="69"/>
      <c r="F4" s="17" t="s">
        <v>267</v>
      </c>
    </row>
    <row r="5" spans="1:22" s="17" customFormat="1" ht="49.5" customHeight="1" x14ac:dyDescent="0.25">
      <c r="A5" s="93" t="s">
        <v>0</v>
      </c>
      <c r="B5" s="93" t="s">
        <v>1</v>
      </c>
      <c r="C5" s="93" t="s">
        <v>2</v>
      </c>
      <c r="D5" s="93" t="s">
        <v>251</v>
      </c>
      <c r="E5" s="96" t="s">
        <v>3</v>
      </c>
      <c r="F5" s="93" t="s">
        <v>224</v>
      </c>
      <c r="G5" s="96" t="s">
        <v>253</v>
      </c>
      <c r="H5" s="98" t="s">
        <v>263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3" t="s">
        <v>262</v>
      </c>
      <c r="U5" s="95" t="s">
        <v>264</v>
      </c>
      <c r="V5" s="96" t="s">
        <v>269</v>
      </c>
    </row>
    <row r="6" spans="1:22" ht="56.25" customHeight="1" x14ac:dyDescent="0.25">
      <c r="A6" s="100"/>
      <c r="B6" s="100"/>
      <c r="C6" s="100"/>
      <c r="D6" s="100"/>
      <c r="E6" s="97"/>
      <c r="F6" s="100"/>
      <c r="G6" s="97"/>
      <c r="H6" s="43" t="s">
        <v>254</v>
      </c>
      <c r="I6" s="44" t="s">
        <v>255</v>
      </c>
      <c r="J6" s="44" t="s">
        <v>256</v>
      </c>
      <c r="K6" s="44" t="s">
        <v>257</v>
      </c>
      <c r="L6" s="44" t="s">
        <v>256</v>
      </c>
      <c r="M6" s="44" t="s">
        <v>254</v>
      </c>
      <c r="N6" s="44" t="s">
        <v>254</v>
      </c>
      <c r="O6" s="44" t="s">
        <v>257</v>
      </c>
      <c r="P6" s="44" t="s">
        <v>258</v>
      </c>
      <c r="Q6" s="44" t="s">
        <v>259</v>
      </c>
      <c r="R6" s="44" t="s">
        <v>260</v>
      </c>
      <c r="S6" s="45" t="s">
        <v>261</v>
      </c>
      <c r="T6" s="94"/>
      <c r="U6" s="95"/>
      <c r="V6" s="97"/>
    </row>
    <row r="7" spans="1:22" x14ac:dyDescent="0.25">
      <c r="A7" s="4" t="s">
        <v>16</v>
      </c>
      <c r="B7" s="5"/>
      <c r="C7" s="5"/>
      <c r="D7" s="5"/>
      <c r="E7" s="70" t="s">
        <v>17</v>
      </c>
      <c r="F7" s="32"/>
      <c r="G7" s="6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T7" s="41"/>
      <c r="U7" s="41"/>
      <c r="V7" s="41"/>
    </row>
    <row r="8" spans="1:22" ht="16.5" x14ac:dyDescent="0.3">
      <c r="A8" s="10"/>
      <c r="B8" s="11" t="s">
        <v>22</v>
      </c>
      <c r="C8" s="10"/>
      <c r="D8" s="10"/>
      <c r="E8" s="49" t="s">
        <v>23</v>
      </c>
      <c r="F8" s="33">
        <f>+F9</f>
        <v>11000</v>
      </c>
      <c r="G8" s="12" t="s">
        <v>271</v>
      </c>
      <c r="H8" s="82"/>
      <c r="I8" s="82"/>
      <c r="J8" s="82"/>
      <c r="K8" s="59">
        <v>1</v>
      </c>
      <c r="L8" s="59">
        <v>2</v>
      </c>
      <c r="M8" s="59">
        <v>3</v>
      </c>
      <c r="N8" s="52"/>
      <c r="O8" s="52"/>
      <c r="P8" s="52"/>
      <c r="Q8" s="52"/>
      <c r="R8" s="53"/>
      <c r="S8" s="53"/>
      <c r="T8" s="41"/>
      <c r="U8" s="41"/>
      <c r="V8" s="41"/>
    </row>
    <row r="9" spans="1:22" x14ac:dyDescent="0.25">
      <c r="A9" s="7"/>
      <c r="B9" s="7"/>
      <c r="C9" s="8" t="s">
        <v>8</v>
      </c>
      <c r="D9" s="8"/>
      <c r="E9" s="71" t="s">
        <v>9</v>
      </c>
      <c r="F9" s="34">
        <v>11000</v>
      </c>
      <c r="G9" s="9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  <c r="T9" s="41"/>
      <c r="U9" s="41"/>
      <c r="V9" s="41"/>
    </row>
    <row r="10" spans="1:22" ht="16.5" x14ac:dyDescent="0.3">
      <c r="A10" s="10"/>
      <c r="B10" s="11" t="s">
        <v>24</v>
      </c>
      <c r="C10" s="10"/>
      <c r="D10" s="10"/>
      <c r="E10" s="49" t="s">
        <v>25</v>
      </c>
      <c r="F10" s="33">
        <f>+F11</f>
        <v>3200</v>
      </c>
      <c r="G10" s="12" t="s">
        <v>271</v>
      </c>
      <c r="H10" s="82"/>
      <c r="I10" s="82"/>
      <c r="J10" s="82"/>
      <c r="K10" s="82"/>
      <c r="L10" s="82"/>
      <c r="M10" s="82"/>
      <c r="N10" s="41"/>
      <c r="O10" s="41"/>
      <c r="P10" s="41"/>
      <c r="Q10" s="41"/>
      <c r="R10" s="41"/>
      <c r="S10" s="42"/>
      <c r="T10" s="41" t="s">
        <v>340</v>
      </c>
      <c r="U10" s="41"/>
      <c r="V10" s="41"/>
    </row>
    <row r="11" spans="1:22" x14ac:dyDescent="0.25">
      <c r="A11" s="7"/>
      <c r="B11" s="7"/>
      <c r="C11" s="8" t="s">
        <v>6</v>
      </c>
      <c r="D11" s="8"/>
      <c r="E11" s="71" t="s">
        <v>7</v>
      </c>
      <c r="F11" s="34">
        <v>3200</v>
      </c>
      <c r="G11" s="9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41"/>
      <c r="U11" s="41"/>
      <c r="V11" s="41"/>
    </row>
    <row r="12" spans="1:22" ht="16.5" x14ac:dyDescent="0.3">
      <c r="A12" s="10"/>
      <c r="B12" s="11" t="s">
        <v>30</v>
      </c>
      <c r="C12" s="10"/>
      <c r="D12" s="10"/>
      <c r="E12" s="49" t="s">
        <v>31</v>
      </c>
      <c r="F12" s="33">
        <f>SUM(F13)</f>
        <v>20000</v>
      </c>
      <c r="G12" s="12" t="s">
        <v>271</v>
      </c>
      <c r="H12" s="82"/>
      <c r="I12" s="82"/>
      <c r="J12" s="82"/>
      <c r="K12" s="82"/>
      <c r="L12" s="82"/>
      <c r="M12" s="41"/>
      <c r="N12" s="41"/>
      <c r="O12" s="41"/>
      <c r="P12" s="41"/>
      <c r="Q12" s="41"/>
      <c r="R12" s="41"/>
      <c r="S12" s="42"/>
      <c r="T12" s="41" t="s">
        <v>337</v>
      </c>
      <c r="U12" s="41"/>
      <c r="V12" s="41"/>
    </row>
    <row r="13" spans="1:22" x14ac:dyDescent="0.25">
      <c r="A13" s="7"/>
      <c r="B13" s="7"/>
      <c r="C13" s="8" t="s">
        <v>10</v>
      </c>
      <c r="D13" s="8"/>
      <c r="E13" s="71" t="s">
        <v>336</v>
      </c>
      <c r="F13" s="34">
        <v>20000</v>
      </c>
      <c r="G13" s="9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1"/>
      <c r="U13" s="41"/>
      <c r="V13" s="41"/>
    </row>
    <row r="14" spans="1:22" ht="33" x14ac:dyDescent="0.3">
      <c r="A14" s="10"/>
      <c r="B14" s="11" t="s">
        <v>34</v>
      </c>
      <c r="C14" s="10"/>
      <c r="D14" s="10"/>
      <c r="E14" s="49" t="s">
        <v>35</v>
      </c>
      <c r="F14" s="33">
        <f>+F15</f>
        <v>10000</v>
      </c>
      <c r="G14" s="12" t="s">
        <v>271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41"/>
      <c r="S14" s="42"/>
      <c r="T14" s="41"/>
      <c r="U14" s="41"/>
      <c r="V14" s="41"/>
    </row>
    <row r="15" spans="1:22" x14ac:dyDescent="0.25">
      <c r="A15" s="7"/>
      <c r="B15" s="7"/>
      <c r="C15" s="8" t="s">
        <v>10</v>
      </c>
      <c r="D15" s="8"/>
      <c r="E15" s="71" t="s">
        <v>11</v>
      </c>
      <c r="F15" s="34">
        <v>10000</v>
      </c>
      <c r="G15" s="9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1"/>
      <c r="U15" s="41"/>
      <c r="V15" s="41"/>
    </row>
    <row r="16" spans="1:22" ht="33" x14ac:dyDescent="0.3">
      <c r="A16" s="10"/>
      <c r="B16" s="11" t="s">
        <v>36</v>
      </c>
      <c r="C16" s="10"/>
      <c r="D16" s="10"/>
      <c r="E16" s="49" t="s">
        <v>37</v>
      </c>
      <c r="F16" s="33">
        <f>+F17</f>
        <v>8000</v>
      </c>
      <c r="G16" s="12" t="s">
        <v>271</v>
      </c>
      <c r="H16" s="82"/>
      <c r="I16" s="82"/>
      <c r="J16" s="82"/>
      <c r="K16" s="82"/>
      <c r="L16" s="82"/>
      <c r="M16" s="59">
        <v>1</v>
      </c>
      <c r="N16" s="59"/>
      <c r="O16" s="59"/>
      <c r="P16" s="59">
        <v>3</v>
      </c>
      <c r="Q16" s="53"/>
      <c r="R16" s="53"/>
      <c r="S16" s="53"/>
      <c r="T16" s="41"/>
      <c r="U16" s="41"/>
      <c r="V16" s="41"/>
    </row>
    <row r="17" spans="1:22" x14ac:dyDescent="0.25">
      <c r="A17" s="7"/>
      <c r="B17" s="7"/>
      <c r="C17" s="8" t="s">
        <v>38</v>
      </c>
      <c r="D17" s="8"/>
      <c r="E17" s="71" t="s">
        <v>39</v>
      </c>
      <c r="F17" s="34">
        <v>8000</v>
      </c>
      <c r="G17" s="9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41"/>
      <c r="U17" s="41"/>
      <c r="V17" s="41"/>
    </row>
    <row r="18" spans="1:22" ht="16.5" x14ac:dyDescent="0.3">
      <c r="A18" s="10"/>
      <c r="B18" s="11" t="s">
        <v>40</v>
      </c>
      <c r="C18" s="10"/>
      <c r="D18" s="10"/>
      <c r="E18" s="49" t="s">
        <v>41</v>
      </c>
      <c r="F18" s="33">
        <f>+F19+F20+F21</f>
        <v>24806</v>
      </c>
      <c r="G18" s="12" t="s">
        <v>271</v>
      </c>
      <c r="H18" s="82"/>
      <c r="I18" s="59">
        <v>1</v>
      </c>
      <c r="J18" s="59"/>
      <c r="K18" s="59"/>
      <c r="L18" s="59"/>
      <c r="M18" s="59"/>
      <c r="N18" s="59"/>
      <c r="O18" s="59"/>
      <c r="P18" s="59"/>
      <c r="Q18" s="59">
        <v>3</v>
      </c>
      <c r="R18" s="53"/>
      <c r="S18" s="53"/>
      <c r="T18" s="41"/>
      <c r="U18" s="41"/>
      <c r="V18" s="41"/>
    </row>
    <row r="19" spans="1:22" x14ac:dyDescent="0.25">
      <c r="A19" s="7"/>
      <c r="B19" s="7"/>
      <c r="C19" s="8" t="s">
        <v>12</v>
      </c>
      <c r="D19" s="8"/>
      <c r="E19" s="71" t="s">
        <v>13</v>
      </c>
      <c r="F19" s="34">
        <v>2325</v>
      </c>
      <c r="G19" s="9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1"/>
      <c r="U19" s="41"/>
      <c r="V19" s="41"/>
    </row>
    <row r="20" spans="1:22" x14ac:dyDescent="0.25">
      <c r="A20" s="7"/>
      <c r="B20" s="7"/>
      <c r="C20" s="8" t="s">
        <v>6</v>
      </c>
      <c r="D20" s="8"/>
      <c r="E20" s="71" t="s">
        <v>7</v>
      </c>
      <c r="F20" s="34">
        <v>5681</v>
      </c>
      <c r="G20" s="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1"/>
      <c r="U20" s="41"/>
      <c r="V20" s="41"/>
    </row>
    <row r="21" spans="1:22" x14ac:dyDescent="0.25">
      <c r="A21" s="7"/>
      <c r="B21" s="7"/>
      <c r="C21" s="8" t="s">
        <v>14</v>
      </c>
      <c r="D21" s="8"/>
      <c r="E21" s="71" t="s">
        <v>15</v>
      </c>
      <c r="F21" s="34">
        <v>16800</v>
      </c>
      <c r="G21" s="9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1"/>
      <c r="U21" s="41"/>
      <c r="V21" s="41"/>
    </row>
    <row r="22" spans="1:22" ht="16.5" x14ac:dyDescent="0.3">
      <c r="A22" s="10"/>
      <c r="B22" s="11" t="s">
        <v>42</v>
      </c>
      <c r="C22" s="10"/>
      <c r="D22" s="10"/>
      <c r="E22" s="49" t="s">
        <v>43</v>
      </c>
      <c r="F22" s="33">
        <f>+F23</f>
        <v>15000</v>
      </c>
      <c r="G22" s="12" t="s">
        <v>271</v>
      </c>
      <c r="H22" s="82"/>
      <c r="I22" s="82"/>
      <c r="J22" s="82"/>
      <c r="K22" s="82"/>
      <c r="L22" s="82"/>
      <c r="M22" s="59">
        <v>1</v>
      </c>
      <c r="N22" s="59"/>
      <c r="O22" s="59"/>
      <c r="P22" s="59">
        <v>3</v>
      </c>
      <c r="Q22" s="52"/>
      <c r="R22" s="52"/>
      <c r="S22" s="53"/>
      <c r="T22" s="41" t="s">
        <v>338</v>
      </c>
      <c r="U22" s="41"/>
      <c r="V22" s="41"/>
    </row>
    <row r="23" spans="1:22" x14ac:dyDescent="0.25">
      <c r="A23" s="7"/>
      <c r="B23" s="7"/>
      <c r="C23" s="8" t="s">
        <v>8</v>
      </c>
      <c r="D23" s="8"/>
      <c r="E23" s="71" t="s">
        <v>9</v>
      </c>
      <c r="F23" s="34">
        <v>15000</v>
      </c>
      <c r="G23" s="9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1"/>
      <c r="U23" s="41"/>
      <c r="V23" s="41"/>
    </row>
    <row r="24" spans="1:22" ht="16.5" x14ac:dyDescent="0.3">
      <c r="A24" s="10"/>
      <c r="B24" s="11" t="s">
        <v>44</v>
      </c>
      <c r="C24" s="10"/>
      <c r="D24" s="10"/>
      <c r="E24" s="49" t="s">
        <v>339</v>
      </c>
      <c r="F24" s="33">
        <f>+F25</f>
        <v>92000</v>
      </c>
      <c r="G24" s="12" t="s">
        <v>271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81"/>
      <c r="T24" s="41"/>
      <c r="U24" s="41"/>
      <c r="V24" s="41"/>
    </row>
    <row r="25" spans="1:22" x14ac:dyDescent="0.25">
      <c r="A25" s="7"/>
      <c r="B25" s="7"/>
      <c r="C25" s="8" t="s">
        <v>6</v>
      </c>
      <c r="D25" s="8"/>
      <c r="E25" s="71" t="s">
        <v>7</v>
      </c>
      <c r="F25" s="34">
        <v>92000</v>
      </c>
      <c r="G25" s="9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41"/>
      <c r="U25" s="41"/>
      <c r="V25" s="41"/>
    </row>
    <row r="26" spans="1:22" x14ac:dyDescent="0.25">
      <c r="A26" s="13" t="s">
        <v>45</v>
      </c>
      <c r="B26" s="14"/>
      <c r="C26" s="14"/>
      <c r="D26" s="14"/>
      <c r="E26" s="72" t="s">
        <v>46</v>
      </c>
      <c r="F26" s="35"/>
      <c r="G26" s="15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41"/>
      <c r="U26" s="41"/>
      <c r="V26" s="41"/>
    </row>
    <row r="27" spans="1:22" ht="16.5" x14ac:dyDescent="0.3">
      <c r="A27" s="10"/>
      <c r="B27" s="11" t="s">
        <v>51</v>
      </c>
      <c r="C27" s="10"/>
      <c r="D27" s="10"/>
      <c r="E27" s="49" t="s">
        <v>52</v>
      </c>
      <c r="F27" s="33">
        <f>+F28</f>
        <v>107000</v>
      </c>
      <c r="G27" s="12" t="s">
        <v>270</v>
      </c>
      <c r="H27" s="41"/>
      <c r="I27" s="41"/>
      <c r="J27" s="41"/>
      <c r="K27" s="41"/>
      <c r="L27" s="59">
        <v>1</v>
      </c>
      <c r="M27" s="59"/>
      <c r="N27" s="59">
        <v>2</v>
      </c>
      <c r="O27" s="59">
        <v>2</v>
      </c>
      <c r="P27" s="59">
        <v>3</v>
      </c>
      <c r="Q27" s="59"/>
      <c r="R27" s="59"/>
      <c r="S27" s="42"/>
      <c r="T27" s="41" t="s">
        <v>272</v>
      </c>
      <c r="U27" s="41"/>
      <c r="V27" s="41"/>
    </row>
    <row r="28" spans="1:22" x14ac:dyDescent="0.25">
      <c r="A28" s="7"/>
      <c r="B28" s="7"/>
      <c r="C28" s="8" t="s">
        <v>28</v>
      </c>
      <c r="D28" s="8"/>
      <c r="E28" s="71" t="s">
        <v>29</v>
      </c>
      <c r="F28" s="34">
        <v>107000</v>
      </c>
      <c r="G28" s="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41"/>
      <c r="U28" s="41"/>
      <c r="V28" s="41"/>
    </row>
    <row r="29" spans="1:22" ht="16.5" x14ac:dyDescent="0.3">
      <c r="A29" s="10"/>
      <c r="B29" s="11" t="s">
        <v>53</v>
      </c>
      <c r="C29" s="10"/>
      <c r="D29" s="10"/>
      <c r="E29" s="49" t="s">
        <v>54</v>
      </c>
      <c r="F29" s="33">
        <f>+F30</f>
        <v>15500</v>
      </c>
      <c r="G29" s="12" t="s">
        <v>271</v>
      </c>
      <c r="H29" s="82"/>
      <c r="I29" s="82"/>
      <c r="J29" s="82"/>
      <c r="K29" s="59">
        <v>1</v>
      </c>
      <c r="L29" s="59">
        <v>2.2999999999999998</v>
      </c>
      <c r="M29" s="59"/>
      <c r="N29" s="41"/>
      <c r="O29" s="41"/>
      <c r="P29" s="41"/>
      <c r="Q29" s="41"/>
      <c r="R29" s="41"/>
      <c r="S29" s="42"/>
      <c r="T29" s="41" t="s">
        <v>273</v>
      </c>
      <c r="U29" s="41"/>
      <c r="V29" s="41"/>
    </row>
    <row r="30" spans="1:22" x14ac:dyDescent="0.25">
      <c r="A30" s="7"/>
      <c r="B30" s="7"/>
      <c r="C30" s="8" t="s">
        <v>47</v>
      </c>
      <c r="D30" s="8"/>
      <c r="E30" s="71" t="s">
        <v>48</v>
      </c>
      <c r="F30" s="34">
        <v>15500</v>
      </c>
      <c r="G30" s="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  <c r="T30" s="41"/>
      <c r="U30" s="41"/>
      <c r="V30" s="41"/>
    </row>
    <row r="31" spans="1:22" ht="16.5" x14ac:dyDescent="0.3">
      <c r="A31" s="10"/>
      <c r="B31" s="11" t="s">
        <v>26</v>
      </c>
      <c r="C31" s="10"/>
      <c r="D31" s="10"/>
      <c r="E31" s="49" t="s">
        <v>27</v>
      </c>
      <c r="F31" s="33">
        <f>+F32</f>
        <v>5000</v>
      </c>
      <c r="G31" s="12" t="s">
        <v>271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81"/>
      <c r="T31" s="41"/>
      <c r="U31" s="41"/>
      <c r="V31" s="41"/>
    </row>
    <row r="32" spans="1:22" x14ac:dyDescent="0.25">
      <c r="A32" s="7"/>
      <c r="B32" s="7"/>
      <c r="C32" s="8" t="s">
        <v>28</v>
      </c>
      <c r="D32" s="8"/>
      <c r="E32" s="71" t="s">
        <v>29</v>
      </c>
      <c r="F32" s="34">
        <v>5000</v>
      </c>
      <c r="G32" s="9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41"/>
      <c r="U32" s="41"/>
      <c r="V32" s="41"/>
    </row>
    <row r="33" spans="1:22" ht="16.5" x14ac:dyDescent="0.3">
      <c r="A33" s="10"/>
      <c r="B33" s="11" t="s">
        <v>55</v>
      </c>
      <c r="C33" s="10"/>
      <c r="D33" s="10"/>
      <c r="E33" s="49" t="s">
        <v>56</v>
      </c>
      <c r="F33" s="33">
        <f>+F34</f>
        <v>20000</v>
      </c>
      <c r="G33" s="12" t="s">
        <v>270</v>
      </c>
      <c r="H33" s="82"/>
      <c r="I33" s="82"/>
      <c r="J33" s="82"/>
      <c r="K33" s="82"/>
      <c r="L33" s="82"/>
      <c r="M33" s="82"/>
      <c r="N33" s="59"/>
      <c r="O33" s="59"/>
      <c r="P33" s="59"/>
      <c r="Q33" s="59"/>
      <c r="R33" s="59"/>
      <c r="S33" s="42"/>
      <c r="T33" s="41" t="s">
        <v>325</v>
      </c>
      <c r="U33" s="48">
        <v>60000</v>
      </c>
      <c r="V33" s="41"/>
    </row>
    <row r="34" spans="1:22" ht="15.75" thickBot="1" x14ac:dyDescent="0.3">
      <c r="A34" s="20"/>
      <c r="B34" s="20"/>
      <c r="C34" s="21" t="s">
        <v>49</v>
      </c>
      <c r="D34" s="21"/>
      <c r="E34" s="73" t="s">
        <v>50</v>
      </c>
      <c r="F34" s="36">
        <v>20000</v>
      </c>
      <c r="G34" s="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41"/>
      <c r="U34" s="41"/>
      <c r="V34" s="41"/>
    </row>
    <row r="35" spans="1:22" ht="16.5" x14ac:dyDescent="0.3">
      <c r="A35" s="24"/>
      <c r="B35" s="25" t="s">
        <v>57</v>
      </c>
      <c r="C35" s="26"/>
      <c r="D35" s="26"/>
      <c r="E35" s="74" t="s">
        <v>58</v>
      </c>
      <c r="F35" s="37">
        <f>+F36+F50+F51</f>
        <v>1050300</v>
      </c>
      <c r="G35" s="12" t="s">
        <v>270</v>
      </c>
      <c r="H35" s="41"/>
      <c r="I35" s="41"/>
      <c r="J35" s="41"/>
      <c r="K35" s="41"/>
      <c r="L35" s="41">
        <v>1</v>
      </c>
      <c r="M35" s="41">
        <v>2</v>
      </c>
      <c r="N35" s="41">
        <v>2</v>
      </c>
      <c r="O35" s="41">
        <v>2</v>
      </c>
      <c r="P35" s="41">
        <v>2</v>
      </c>
      <c r="Q35" s="41">
        <v>2</v>
      </c>
      <c r="R35" s="41">
        <v>3</v>
      </c>
      <c r="S35" s="42"/>
      <c r="T35" s="41"/>
      <c r="U35" s="41"/>
      <c r="V35" s="41"/>
    </row>
    <row r="36" spans="1:22" x14ac:dyDescent="0.25">
      <c r="A36" s="27"/>
      <c r="B36" s="7"/>
      <c r="C36" s="8" t="s">
        <v>28</v>
      </c>
      <c r="D36" s="8"/>
      <c r="E36" s="71" t="s">
        <v>29</v>
      </c>
      <c r="F36" s="34">
        <v>900300</v>
      </c>
      <c r="G36" s="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1"/>
      <c r="U36" s="41"/>
      <c r="V36" s="41"/>
    </row>
    <row r="37" spans="1:22" s="16" customFormat="1" x14ac:dyDescent="0.25">
      <c r="A37" s="27"/>
      <c r="B37" s="7"/>
      <c r="C37" s="8"/>
      <c r="D37" s="18" t="s">
        <v>225</v>
      </c>
      <c r="E37" s="75" t="s">
        <v>226</v>
      </c>
      <c r="F37" s="38">
        <v>50000</v>
      </c>
      <c r="G37" s="19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41"/>
      <c r="U37" s="41"/>
      <c r="V37" s="41"/>
    </row>
    <row r="38" spans="1:22" s="16" customFormat="1" x14ac:dyDescent="0.25">
      <c r="A38" s="27"/>
      <c r="B38" s="7"/>
      <c r="C38" s="8"/>
      <c r="D38" s="18" t="s">
        <v>227</v>
      </c>
      <c r="E38" s="80" t="s">
        <v>228</v>
      </c>
      <c r="F38" s="38">
        <v>97900</v>
      </c>
      <c r="G38" s="19"/>
      <c r="H38" s="59"/>
      <c r="I38" s="59"/>
      <c r="J38" s="59"/>
      <c r="K38" s="59"/>
      <c r="L38" s="59"/>
      <c r="M38" s="59"/>
      <c r="N38" s="41"/>
      <c r="O38" s="41"/>
      <c r="P38" s="41"/>
      <c r="Q38" s="41"/>
      <c r="R38" s="41"/>
      <c r="S38" s="42"/>
      <c r="T38" s="41"/>
      <c r="U38" s="41"/>
      <c r="V38" s="41"/>
    </row>
    <row r="39" spans="1:22" s="16" customFormat="1" x14ac:dyDescent="0.25">
      <c r="A39" s="27"/>
      <c r="B39" s="7"/>
      <c r="C39" s="8"/>
      <c r="D39" s="18" t="s">
        <v>229</v>
      </c>
      <c r="E39" s="75" t="s">
        <v>230</v>
      </c>
      <c r="F39" s="38">
        <v>128800</v>
      </c>
      <c r="G39" s="19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41"/>
      <c r="U39" s="41"/>
      <c r="V39" s="41"/>
    </row>
    <row r="40" spans="1:22" s="16" customFormat="1" ht="26.25" x14ac:dyDescent="0.25">
      <c r="A40" s="27"/>
      <c r="B40" s="7"/>
      <c r="C40" s="8"/>
      <c r="D40" s="18" t="s">
        <v>231</v>
      </c>
      <c r="E40" s="75" t="s">
        <v>232</v>
      </c>
      <c r="F40" s="38">
        <v>67600</v>
      </c>
      <c r="G40" s="19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4"/>
      <c r="T40" s="41" t="s">
        <v>326</v>
      </c>
      <c r="U40" s="41"/>
      <c r="V40" s="41"/>
    </row>
    <row r="41" spans="1:22" s="16" customFormat="1" x14ac:dyDescent="0.25">
      <c r="A41" s="27"/>
      <c r="B41" s="7"/>
      <c r="C41" s="8"/>
      <c r="D41" s="18" t="s">
        <v>233</v>
      </c>
      <c r="E41" s="75" t="s">
        <v>234</v>
      </c>
      <c r="F41" s="38">
        <v>9000</v>
      </c>
      <c r="G41" s="19"/>
      <c r="H41" s="85"/>
      <c r="I41" s="85"/>
      <c r="J41" s="85"/>
      <c r="K41" s="85"/>
      <c r="L41" s="85"/>
      <c r="M41" s="85"/>
      <c r="N41" s="85"/>
      <c r="O41" s="41"/>
      <c r="P41" s="41"/>
      <c r="Q41" s="41"/>
      <c r="R41" s="41"/>
      <c r="S41" s="42"/>
      <c r="T41" s="41" t="s">
        <v>327</v>
      </c>
      <c r="U41" s="41"/>
      <c r="V41" s="41"/>
    </row>
    <row r="42" spans="1:22" s="16" customFormat="1" x14ac:dyDescent="0.25">
      <c r="A42" s="27"/>
      <c r="B42" s="7"/>
      <c r="C42" s="8"/>
      <c r="D42" s="18" t="s">
        <v>235</v>
      </c>
      <c r="E42" s="80" t="s">
        <v>236</v>
      </c>
      <c r="F42" s="38">
        <v>120000</v>
      </c>
      <c r="G42" s="19"/>
      <c r="H42" s="59"/>
      <c r="I42" s="59"/>
      <c r="J42" s="59"/>
      <c r="K42" s="59"/>
      <c r="L42" s="59"/>
      <c r="M42" s="59"/>
      <c r="N42" s="41"/>
      <c r="O42" s="41"/>
      <c r="P42" s="41"/>
      <c r="Q42" s="41"/>
      <c r="R42" s="41"/>
      <c r="S42" s="42"/>
      <c r="T42" s="41"/>
      <c r="U42" s="41"/>
      <c r="V42" s="41"/>
    </row>
    <row r="43" spans="1:22" s="16" customFormat="1" x14ac:dyDescent="0.25">
      <c r="A43" s="27"/>
      <c r="B43" s="7"/>
      <c r="C43" s="8"/>
      <c r="D43" s="18" t="s">
        <v>237</v>
      </c>
      <c r="E43" s="75" t="s">
        <v>238</v>
      </c>
      <c r="F43" s="38">
        <v>48000</v>
      </c>
      <c r="G43" s="19"/>
      <c r="H43" s="85"/>
      <c r="I43" s="85"/>
      <c r="J43" s="85"/>
      <c r="K43" s="85"/>
      <c r="L43" s="85"/>
      <c r="M43" s="85"/>
      <c r="N43" s="85"/>
      <c r="O43" s="41"/>
      <c r="P43" s="41"/>
      <c r="Q43" s="41"/>
      <c r="R43" s="41"/>
      <c r="S43" s="42"/>
      <c r="T43" s="41" t="s">
        <v>328</v>
      </c>
      <c r="U43" s="41"/>
      <c r="V43" s="41"/>
    </row>
    <row r="44" spans="1:22" s="16" customFormat="1" x14ac:dyDescent="0.25">
      <c r="A44" s="27"/>
      <c r="B44" s="7"/>
      <c r="C44" s="8"/>
      <c r="D44" s="18" t="s">
        <v>239</v>
      </c>
      <c r="E44" s="75" t="s">
        <v>240</v>
      </c>
      <c r="F44" s="38">
        <v>76000</v>
      </c>
      <c r="G44" s="19"/>
      <c r="H44" s="85"/>
      <c r="I44" s="85"/>
      <c r="J44" s="85"/>
      <c r="K44" s="85"/>
      <c r="L44" s="85"/>
      <c r="M44" s="85"/>
      <c r="N44" s="85"/>
      <c r="O44" s="41"/>
      <c r="P44" s="41"/>
      <c r="Q44" s="41"/>
      <c r="R44" s="41"/>
      <c r="S44" s="42"/>
      <c r="T44" s="41" t="s">
        <v>327</v>
      </c>
      <c r="U44" s="41"/>
      <c r="V44" s="41"/>
    </row>
    <row r="45" spans="1:22" s="16" customFormat="1" x14ac:dyDescent="0.25">
      <c r="A45" s="27"/>
      <c r="B45" s="7"/>
      <c r="C45" s="8"/>
      <c r="D45" s="18" t="s">
        <v>241</v>
      </c>
      <c r="E45" s="75" t="s">
        <v>242</v>
      </c>
      <c r="F45" s="38">
        <v>50000</v>
      </c>
      <c r="G45" s="19"/>
      <c r="H45" s="41"/>
      <c r="I45" s="41"/>
      <c r="J45" s="41"/>
      <c r="K45" s="41"/>
      <c r="L45" s="41"/>
      <c r="M45" s="41"/>
      <c r="N45" s="59"/>
      <c r="O45" s="59"/>
      <c r="P45" s="59"/>
      <c r="Q45" s="59"/>
      <c r="R45" s="59"/>
      <c r="S45" s="42"/>
      <c r="T45" s="41"/>
      <c r="U45" s="41"/>
      <c r="V45" s="41"/>
    </row>
    <row r="46" spans="1:22" s="16" customFormat="1" x14ac:dyDescent="0.25">
      <c r="A46" s="27"/>
      <c r="B46" s="7"/>
      <c r="C46" s="8"/>
      <c r="D46" s="18" t="s">
        <v>243</v>
      </c>
      <c r="E46" s="75" t="s">
        <v>244</v>
      </c>
      <c r="F46" s="38">
        <v>30000</v>
      </c>
      <c r="G46" s="19"/>
      <c r="H46" s="82"/>
      <c r="I46" s="82"/>
      <c r="J46" s="82"/>
      <c r="K46" s="82"/>
      <c r="L46" s="82"/>
      <c r="M46" s="82"/>
      <c r="N46" s="82"/>
      <c r="O46" s="41"/>
      <c r="P46" s="41"/>
      <c r="Q46" s="41"/>
      <c r="R46" s="41"/>
      <c r="S46" s="42"/>
      <c r="T46" s="41" t="s">
        <v>328</v>
      </c>
      <c r="U46" s="41"/>
      <c r="V46" s="41"/>
    </row>
    <row r="47" spans="1:22" s="16" customFormat="1" x14ac:dyDescent="0.25">
      <c r="A47" s="27"/>
      <c r="B47" s="7"/>
      <c r="C47" s="8"/>
      <c r="D47" s="18" t="s">
        <v>245</v>
      </c>
      <c r="E47" s="75" t="s">
        <v>246</v>
      </c>
      <c r="F47" s="38">
        <v>24000</v>
      </c>
      <c r="G47" s="19"/>
      <c r="H47" s="82"/>
      <c r="I47" s="82"/>
      <c r="J47" s="82"/>
      <c r="K47" s="82"/>
      <c r="L47" s="82"/>
      <c r="M47" s="82"/>
      <c r="N47" s="82"/>
      <c r="O47" s="41"/>
      <c r="P47" s="41"/>
      <c r="Q47" s="41"/>
      <c r="R47" s="41"/>
      <c r="S47" s="42"/>
      <c r="T47" s="41" t="s">
        <v>328</v>
      </c>
      <c r="U47" s="41"/>
      <c r="V47" s="41"/>
    </row>
    <row r="48" spans="1:22" s="16" customFormat="1" x14ac:dyDescent="0.25">
      <c r="A48" s="27"/>
      <c r="B48" s="7"/>
      <c r="C48" s="8"/>
      <c r="D48" s="18" t="s">
        <v>247</v>
      </c>
      <c r="E48" s="75" t="s">
        <v>248</v>
      </c>
      <c r="F48" s="38">
        <v>10000</v>
      </c>
      <c r="G48" s="19"/>
      <c r="H48" s="82"/>
      <c r="I48" s="82"/>
      <c r="J48" s="82"/>
      <c r="K48" s="82"/>
      <c r="L48" s="82"/>
      <c r="M48" s="82"/>
      <c r="N48" s="82"/>
      <c r="O48" s="41"/>
      <c r="P48" s="41"/>
      <c r="Q48" s="41"/>
      <c r="R48" s="41"/>
      <c r="S48" s="42"/>
      <c r="T48" s="41" t="s">
        <v>328</v>
      </c>
      <c r="U48" s="41"/>
      <c r="V48" s="41"/>
    </row>
    <row r="49" spans="1:22" s="16" customFormat="1" ht="27" thickBot="1" x14ac:dyDescent="0.3">
      <c r="A49" s="28"/>
      <c r="B49" s="29"/>
      <c r="C49" s="30"/>
      <c r="D49" s="31" t="s">
        <v>249</v>
      </c>
      <c r="E49" s="76" t="s">
        <v>250</v>
      </c>
      <c r="F49" s="39">
        <v>189000</v>
      </c>
      <c r="G49" s="19"/>
      <c r="H49" s="41"/>
      <c r="I49" s="41"/>
      <c r="J49" s="41"/>
      <c r="K49" s="41"/>
      <c r="L49" s="41"/>
      <c r="M49" s="41"/>
      <c r="N49" s="59"/>
      <c r="O49" s="59"/>
      <c r="P49" s="59"/>
      <c r="Q49" s="59"/>
      <c r="R49" s="59"/>
      <c r="S49" s="42"/>
      <c r="T49" s="41"/>
      <c r="U49" s="41"/>
      <c r="V49" s="41"/>
    </row>
    <row r="50" spans="1:22" x14ac:dyDescent="0.25">
      <c r="A50" s="22"/>
      <c r="B50" s="22"/>
      <c r="C50" s="23" t="s">
        <v>59</v>
      </c>
      <c r="D50" s="23"/>
      <c r="E50" s="77" t="s">
        <v>60</v>
      </c>
      <c r="F50" s="40">
        <v>30000</v>
      </c>
      <c r="G50" s="9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1"/>
      <c r="U50" s="41"/>
      <c r="V50" s="41"/>
    </row>
    <row r="51" spans="1:22" x14ac:dyDescent="0.25">
      <c r="A51" s="7"/>
      <c r="B51" s="7"/>
      <c r="C51" s="8" t="s">
        <v>61</v>
      </c>
      <c r="D51" s="8"/>
      <c r="E51" s="71" t="s">
        <v>62</v>
      </c>
      <c r="F51" s="34">
        <v>120000</v>
      </c>
      <c r="G51" s="9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41"/>
      <c r="U51" s="41"/>
      <c r="V51" s="41"/>
    </row>
    <row r="52" spans="1:22" ht="16.5" x14ac:dyDescent="0.3">
      <c r="A52" s="10"/>
      <c r="B52" s="11" t="s">
        <v>63</v>
      </c>
      <c r="C52" s="10"/>
      <c r="D52" s="10"/>
      <c r="E52" s="49" t="s">
        <v>64</v>
      </c>
      <c r="F52" s="33">
        <f>+F53</f>
        <v>45000</v>
      </c>
      <c r="G52" s="12" t="s">
        <v>271</v>
      </c>
      <c r="H52" s="41"/>
      <c r="I52" s="41"/>
      <c r="J52" s="41"/>
      <c r="K52" s="41"/>
      <c r="L52" s="41">
        <v>1</v>
      </c>
      <c r="M52" s="41"/>
      <c r="N52" s="59"/>
      <c r="O52" s="59"/>
      <c r="P52" s="59">
        <v>2</v>
      </c>
      <c r="Q52" s="59">
        <v>2</v>
      </c>
      <c r="R52" s="59">
        <v>3</v>
      </c>
      <c r="S52" s="42"/>
      <c r="T52" s="41" t="s">
        <v>316</v>
      </c>
      <c r="U52" s="41"/>
      <c r="V52" s="41"/>
    </row>
    <row r="53" spans="1:22" x14ac:dyDescent="0.25">
      <c r="A53" s="7"/>
      <c r="B53" s="7"/>
      <c r="C53" s="8" t="s">
        <v>47</v>
      </c>
      <c r="D53" s="8"/>
      <c r="E53" s="71" t="s">
        <v>48</v>
      </c>
      <c r="F53" s="34">
        <v>45000</v>
      </c>
      <c r="G53" s="9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1"/>
      <c r="U53" s="41"/>
      <c r="V53" s="41"/>
    </row>
    <row r="54" spans="1:22" ht="16.5" x14ac:dyDescent="0.3">
      <c r="A54" s="10"/>
      <c r="B54" s="11" t="s">
        <v>67</v>
      </c>
      <c r="C54" s="10"/>
      <c r="D54" s="10"/>
      <c r="E54" s="49" t="s">
        <v>68</v>
      </c>
      <c r="F54" s="33">
        <f>+F55</f>
        <v>76000</v>
      </c>
      <c r="G54" s="12" t="s">
        <v>271</v>
      </c>
      <c r="H54" s="41"/>
      <c r="I54" s="41"/>
      <c r="J54" s="41"/>
      <c r="K54" s="59">
        <v>1</v>
      </c>
      <c r="L54" s="59">
        <v>2.2999999999999998</v>
      </c>
      <c r="M54" s="59"/>
      <c r="N54" s="59"/>
      <c r="O54" s="59"/>
      <c r="P54" s="41"/>
      <c r="Q54" s="41"/>
      <c r="R54" s="41"/>
      <c r="S54" s="42"/>
      <c r="T54" s="41" t="s">
        <v>274</v>
      </c>
      <c r="U54" s="41"/>
      <c r="V54" s="41"/>
    </row>
    <row r="55" spans="1:22" x14ac:dyDescent="0.25">
      <c r="A55" s="7"/>
      <c r="B55" s="7"/>
      <c r="C55" s="8" t="s">
        <v>10</v>
      </c>
      <c r="D55" s="8"/>
      <c r="E55" s="71" t="s">
        <v>11</v>
      </c>
      <c r="F55" s="34">
        <v>76000</v>
      </c>
      <c r="G55" s="9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1"/>
      <c r="U55" s="41"/>
      <c r="V55" s="41"/>
    </row>
    <row r="56" spans="1:22" ht="16.5" x14ac:dyDescent="0.3">
      <c r="A56" s="10"/>
      <c r="B56" s="11" t="s">
        <v>69</v>
      </c>
      <c r="C56" s="10"/>
      <c r="D56" s="10"/>
      <c r="E56" s="49" t="s">
        <v>70</v>
      </c>
      <c r="F56" s="33">
        <f>+F57+F58</f>
        <v>560000</v>
      </c>
      <c r="G56" s="12" t="s">
        <v>270</v>
      </c>
      <c r="H56" s="41"/>
      <c r="I56" s="41"/>
      <c r="J56" s="41"/>
      <c r="K56" s="41"/>
      <c r="L56" s="59"/>
      <c r="M56" s="59"/>
      <c r="N56" s="59"/>
      <c r="O56" s="59"/>
      <c r="P56" s="41"/>
      <c r="Q56" s="41"/>
      <c r="R56" s="41"/>
      <c r="S56" s="42"/>
      <c r="T56" s="41" t="s">
        <v>329</v>
      </c>
      <c r="U56" s="41"/>
      <c r="V56" s="41"/>
    </row>
    <row r="57" spans="1:22" x14ac:dyDescent="0.25">
      <c r="A57" s="7"/>
      <c r="B57" s="7"/>
      <c r="C57" s="8" t="s">
        <v>71</v>
      </c>
      <c r="D57" s="8"/>
      <c r="E57" s="71" t="s">
        <v>72</v>
      </c>
      <c r="F57" s="34">
        <v>480000</v>
      </c>
      <c r="G57" s="9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41"/>
      <c r="U57" s="41"/>
      <c r="V57" s="41"/>
    </row>
    <row r="58" spans="1:22" x14ac:dyDescent="0.25">
      <c r="A58" s="7"/>
      <c r="B58" s="7"/>
      <c r="C58" s="8" t="s">
        <v>61</v>
      </c>
      <c r="D58" s="8"/>
      <c r="E58" s="71" t="s">
        <v>62</v>
      </c>
      <c r="F58" s="34">
        <v>80000</v>
      </c>
      <c r="G58" s="9"/>
      <c r="H58" s="41"/>
      <c r="I58" s="41"/>
      <c r="J58" s="41"/>
      <c r="K58" s="41">
        <v>1</v>
      </c>
      <c r="L58" s="41">
        <v>2</v>
      </c>
      <c r="M58" s="41">
        <v>2</v>
      </c>
      <c r="N58" s="41"/>
      <c r="O58" s="41"/>
      <c r="P58" s="41"/>
      <c r="Q58" s="41"/>
      <c r="R58" s="41"/>
      <c r="S58" s="42"/>
      <c r="T58" s="41"/>
      <c r="U58" s="41"/>
      <c r="V58" s="41"/>
    </row>
    <row r="59" spans="1:22" ht="16.5" x14ac:dyDescent="0.3">
      <c r="A59" s="10"/>
      <c r="B59" s="11" t="s">
        <v>73</v>
      </c>
      <c r="C59" s="10"/>
      <c r="D59" s="10"/>
      <c r="E59" s="49" t="s">
        <v>74</v>
      </c>
      <c r="F59" s="33">
        <f>+F60</f>
        <v>150000</v>
      </c>
      <c r="G59" s="12" t="s">
        <v>271</v>
      </c>
      <c r="H59" s="52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41" t="s">
        <v>330</v>
      </c>
      <c r="U59" s="41"/>
      <c r="V59" s="41"/>
    </row>
    <row r="60" spans="1:22" x14ac:dyDescent="0.25">
      <c r="A60" s="7"/>
      <c r="B60" s="7"/>
      <c r="C60" s="8" t="s">
        <v>71</v>
      </c>
      <c r="D60" s="8"/>
      <c r="E60" s="71" t="s">
        <v>72</v>
      </c>
      <c r="F60" s="34">
        <v>150000</v>
      </c>
      <c r="G60" s="9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41"/>
      <c r="U60" s="41"/>
      <c r="V60" s="41"/>
    </row>
    <row r="61" spans="1:22" ht="60.75" x14ac:dyDescent="0.3">
      <c r="A61" s="10"/>
      <c r="B61" s="11" t="s">
        <v>75</v>
      </c>
      <c r="C61" s="10"/>
      <c r="D61" s="10"/>
      <c r="E61" s="49" t="s">
        <v>76</v>
      </c>
      <c r="F61" s="33">
        <f>+F62+F63+F64</f>
        <v>600000</v>
      </c>
      <c r="G61" s="12" t="s">
        <v>270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2"/>
      <c r="T61" s="57" t="s">
        <v>331</v>
      </c>
      <c r="U61" s="41"/>
      <c r="V61" s="41"/>
    </row>
    <row r="62" spans="1:22" x14ac:dyDescent="0.25">
      <c r="A62" s="7"/>
      <c r="B62" s="7"/>
      <c r="C62" s="8" t="s">
        <v>28</v>
      </c>
      <c r="D62" s="8"/>
      <c r="E62" s="71" t="s">
        <v>29</v>
      </c>
      <c r="F62" s="34">
        <v>593000</v>
      </c>
      <c r="G62" s="9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41"/>
      <c r="U62" s="41"/>
      <c r="V62" s="41"/>
    </row>
    <row r="63" spans="1:22" x14ac:dyDescent="0.25">
      <c r="A63" s="7"/>
      <c r="B63" s="7"/>
      <c r="C63" s="8" t="s">
        <v>59</v>
      </c>
      <c r="D63" s="8"/>
      <c r="E63" s="71" t="s">
        <v>60</v>
      </c>
      <c r="F63" s="34">
        <v>3000</v>
      </c>
      <c r="G63" s="9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2"/>
      <c r="T63" s="41"/>
      <c r="U63" s="41"/>
      <c r="V63" s="41"/>
    </row>
    <row r="64" spans="1:22" x14ac:dyDescent="0.25">
      <c r="A64" s="7"/>
      <c r="B64" s="7"/>
      <c r="C64" s="8" t="s">
        <v>61</v>
      </c>
      <c r="D64" s="8"/>
      <c r="E64" s="71" t="s">
        <v>62</v>
      </c>
      <c r="F64" s="34">
        <v>4000</v>
      </c>
      <c r="G64" s="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2"/>
      <c r="T64" s="41"/>
      <c r="U64" s="41"/>
      <c r="V64" s="41"/>
    </row>
    <row r="65" spans="1:22" ht="16.5" x14ac:dyDescent="0.3">
      <c r="A65" s="10"/>
      <c r="B65" s="11" t="s">
        <v>77</v>
      </c>
      <c r="C65" s="10"/>
      <c r="D65" s="10"/>
      <c r="E65" s="49" t="s">
        <v>78</v>
      </c>
      <c r="F65" s="33">
        <f>+F66+F67</f>
        <v>8000</v>
      </c>
      <c r="G65" s="12" t="s">
        <v>271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59">
        <v>1</v>
      </c>
      <c r="S65" s="81">
        <v>2</v>
      </c>
      <c r="T65" s="41"/>
      <c r="U65" s="41"/>
      <c r="V65" s="41"/>
    </row>
    <row r="66" spans="1:22" x14ac:dyDescent="0.25">
      <c r="A66" s="7"/>
      <c r="B66" s="7"/>
      <c r="C66" s="8" t="s">
        <v>47</v>
      </c>
      <c r="D66" s="8"/>
      <c r="E66" s="71" t="s">
        <v>48</v>
      </c>
      <c r="F66" s="34">
        <v>3000</v>
      </c>
      <c r="G66" s="9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2"/>
      <c r="T66" s="41"/>
      <c r="U66" s="41"/>
      <c r="V66" s="41"/>
    </row>
    <row r="67" spans="1:22" x14ac:dyDescent="0.25">
      <c r="A67" s="7"/>
      <c r="B67" s="7"/>
      <c r="C67" s="8" t="s">
        <v>79</v>
      </c>
      <c r="D67" s="8"/>
      <c r="E67" s="71" t="s">
        <v>80</v>
      </c>
      <c r="F67" s="34">
        <v>5000</v>
      </c>
      <c r="G67" s="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2"/>
      <c r="T67" s="41"/>
      <c r="U67" s="41"/>
      <c r="V67" s="41"/>
    </row>
    <row r="68" spans="1:22" ht="90.75" x14ac:dyDescent="0.3">
      <c r="A68" s="10"/>
      <c r="B68" s="11" t="s">
        <v>81</v>
      </c>
      <c r="C68" s="10"/>
      <c r="D68" s="10"/>
      <c r="E68" s="49" t="s">
        <v>82</v>
      </c>
      <c r="F68" s="33">
        <f>+F69</f>
        <v>83000</v>
      </c>
      <c r="G68" s="12" t="s">
        <v>270</v>
      </c>
      <c r="H68" s="41"/>
      <c r="I68" s="41"/>
      <c r="J68" s="41"/>
      <c r="K68" s="41">
        <v>1</v>
      </c>
      <c r="L68" s="41">
        <v>2</v>
      </c>
      <c r="M68" s="41">
        <v>2</v>
      </c>
      <c r="N68" s="41">
        <v>2</v>
      </c>
      <c r="O68" s="41">
        <v>2</v>
      </c>
      <c r="P68" s="41">
        <v>2</v>
      </c>
      <c r="Q68" s="41">
        <v>2</v>
      </c>
      <c r="R68" s="41">
        <v>2</v>
      </c>
      <c r="S68" s="42">
        <v>3</v>
      </c>
      <c r="T68" s="57" t="s">
        <v>275</v>
      </c>
      <c r="U68" s="41"/>
      <c r="V68" s="41"/>
    </row>
    <row r="69" spans="1:22" x14ac:dyDescent="0.25">
      <c r="A69" s="7"/>
      <c r="B69" s="7"/>
      <c r="C69" s="8" t="s">
        <v>10</v>
      </c>
      <c r="D69" s="8"/>
      <c r="E69" s="71" t="s">
        <v>11</v>
      </c>
      <c r="F69" s="34">
        <v>83000</v>
      </c>
      <c r="G69" s="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2"/>
      <c r="T69" s="41"/>
      <c r="U69" s="41"/>
      <c r="V69" s="41"/>
    </row>
    <row r="70" spans="1:22" x14ac:dyDescent="0.25">
      <c r="A70" s="4" t="s">
        <v>83</v>
      </c>
      <c r="B70" s="5"/>
      <c r="C70" s="5"/>
      <c r="D70" s="5"/>
      <c r="E70" s="70" t="s">
        <v>84</v>
      </c>
      <c r="F70" s="32"/>
      <c r="G70" s="6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2"/>
      <c r="T70" s="41"/>
      <c r="U70" s="41"/>
      <c r="V70" s="41"/>
    </row>
    <row r="71" spans="1:22" ht="66" x14ac:dyDescent="0.3">
      <c r="A71" s="10"/>
      <c r="B71" s="11" t="s">
        <v>85</v>
      </c>
      <c r="C71" s="10"/>
      <c r="D71" s="10"/>
      <c r="E71" s="49" t="s">
        <v>311</v>
      </c>
      <c r="F71" s="33">
        <f>+F72</f>
        <v>20000</v>
      </c>
      <c r="G71" s="12" t="s">
        <v>271</v>
      </c>
      <c r="H71" s="50"/>
      <c r="I71" s="50"/>
      <c r="J71" s="50"/>
      <c r="K71" s="50"/>
      <c r="L71" s="51">
        <v>1</v>
      </c>
      <c r="M71" s="51">
        <v>2</v>
      </c>
      <c r="N71" s="51">
        <v>3</v>
      </c>
      <c r="O71" s="52"/>
      <c r="P71" s="52"/>
      <c r="Q71" s="52"/>
      <c r="R71" s="52"/>
      <c r="S71" s="53"/>
      <c r="T71" s="57" t="s">
        <v>334</v>
      </c>
      <c r="U71" s="41"/>
      <c r="V71" s="41"/>
    </row>
    <row r="72" spans="1:22" x14ac:dyDescent="0.25">
      <c r="A72" s="7"/>
      <c r="B72" s="7"/>
      <c r="C72" s="8" t="s">
        <v>28</v>
      </c>
      <c r="D72" s="8"/>
      <c r="E72" s="71" t="s">
        <v>29</v>
      </c>
      <c r="F72" s="34">
        <v>20000</v>
      </c>
      <c r="G72" s="9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2"/>
      <c r="T72" s="41"/>
      <c r="U72" s="41"/>
      <c r="V72" s="41"/>
    </row>
    <row r="73" spans="1:22" ht="49.5" x14ac:dyDescent="0.3">
      <c r="A73" s="10"/>
      <c r="B73" s="11" t="s">
        <v>86</v>
      </c>
      <c r="C73" s="10"/>
      <c r="D73" s="10"/>
      <c r="E73" s="49" t="s">
        <v>87</v>
      </c>
      <c r="F73" s="33">
        <f>+F74+F75+F76</f>
        <v>1698541.63</v>
      </c>
      <c r="G73" s="12"/>
      <c r="H73" s="54"/>
      <c r="I73" s="54"/>
      <c r="J73" s="54"/>
      <c r="K73" s="54"/>
      <c r="L73" s="54"/>
      <c r="M73" s="41"/>
      <c r="N73" s="41"/>
      <c r="O73" s="41"/>
      <c r="P73" s="41"/>
      <c r="Q73" s="41"/>
      <c r="R73" s="41"/>
      <c r="S73" s="42"/>
      <c r="T73" s="41" t="s">
        <v>335</v>
      </c>
      <c r="U73" s="41"/>
      <c r="V73" s="41"/>
    </row>
    <row r="74" spans="1:22" x14ac:dyDescent="0.25">
      <c r="A74" s="7"/>
      <c r="B74" s="7"/>
      <c r="C74" s="8" t="s">
        <v>20</v>
      </c>
      <c r="D74" s="8"/>
      <c r="E74" s="71" t="s">
        <v>21</v>
      </c>
      <c r="F74" s="34">
        <v>7800</v>
      </c>
      <c r="G74" s="9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2"/>
      <c r="T74" s="41"/>
      <c r="U74" s="41"/>
      <c r="V74" s="41"/>
    </row>
    <row r="75" spans="1:22" x14ac:dyDescent="0.25">
      <c r="A75" s="7"/>
      <c r="B75" s="7"/>
      <c r="C75" s="8" t="s">
        <v>71</v>
      </c>
      <c r="D75" s="8"/>
      <c r="E75" s="71" t="s">
        <v>72</v>
      </c>
      <c r="F75" s="34">
        <v>1628813.41</v>
      </c>
      <c r="G75" s="9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2"/>
      <c r="T75" s="41"/>
      <c r="U75" s="41"/>
      <c r="V75" s="41"/>
    </row>
    <row r="76" spans="1:22" x14ac:dyDescent="0.25">
      <c r="A76" s="7"/>
      <c r="B76" s="7"/>
      <c r="C76" s="8" t="s">
        <v>59</v>
      </c>
      <c r="D76" s="8"/>
      <c r="E76" s="71" t="s">
        <v>60</v>
      </c>
      <c r="F76" s="34">
        <v>61928.22</v>
      </c>
      <c r="G76" s="9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2"/>
      <c r="T76" s="41"/>
      <c r="U76" s="41"/>
      <c r="V76" s="41"/>
    </row>
    <row r="77" spans="1:22" ht="54" customHeight="1" x14ac:dyDescent="0.3">
      <c r="A77" s="10"/>
      <c r="B77" s="11" t="s">
        <v>88</v>
      </c>
      <c r="C77" s="10"/>
      <c r="D77" s="10"/>
      <c r="E77" s="49" t="s">
        <v>313</v>
      </c>
      <c r="F77" s="33">
        <f>+F78</f>
        <v>10000</v>
      </c>
      <c r="G77" s="12" t="s">
        <v>271</v>
      </c>
      <c r="H77" s="54"/>
      <c r="I77" s="54"/>
      <c r="J77" s="54"/>
      <c r="K77" s="54"/>
      <c r="L77" s="56"/>
      <c r="M77" s="41"/>
      <c r="N77" s="41"/>
      <c r="O77" s="41"/>
      <c r="P77" s="41"/>
      <c r="Q77" s="41"/>
      <c r="R77" s="41"/>
      <c r="S77" s="42"/>
      <c r="T77" s="57" t="s">
        <v>333</v>
      </c>
      <c r="U77" s="41"/>
      <c r="V77" s="41"/>
    </row>
    <row r="78" spans="1:22" x14ac:dyDescent="0.25">
      <c r="A78" s="7"/>
      <c r="B78" s="7"/>
      <c r="C78" s="8" t="s">
        <v>61</v>
      </c>
      <c r="D78" s="8"/>
      <c r="E78" s="71" t="s">
        <v>62</v>
      </c>
      <c r="F78" s="34">
        <v>10000</v>
      </c>
      <c r="G78" s="9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2"/>
      <c r="T78" s="41"/>
      <c r="U78" s="41"/>
      <c r="V78" s="41"/>
    </row>
    <row r="79" spans="1:22" ht="16.5" x14ac:dyDescent="0.3">
      <c r="A79" s="10"/>
      <c r="B79" s="11" t="s">
        <v>89</v>
      </c>
      <c r="C79" s="10"/>
      <c r="D79" s="10"/>
      <c r="E79" s="49" t="s">
        <v>90</v>
      </c>
      <c r="F79" s="33">
        <f>+F82</f>
        <v>110000</v>
      </c>
      <c r="G79" s="12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  <c r="T79" s="41"/>
      <c r="U79" s="41"/>
      <c r="V79" s="41"/>
    </row>
    <row r="80" spans="1:22" s="17" customFormat="1" ht="16.5" x14ac:dyDescent="0.3">
      <c r="A80" s="10"/>
      <c r="B80" s="11"/>
      <c r="C80" s="10"/>
      <c r="D80" s="10"/>
      <c r="E80" s="49" t="s">
        <v>312</v>
      </c>
      <c r="F80" s="33">
        <v>83557.8</v>
      </c>
      <c r="G80" s="12"/>
      <c r="H80" s="51">
        <v>2</v>
      </c>
      <c r="I80" s="51">
        <v>2</v>
      </c>
      <c r="J80" s="51">
        <v>2</v>
      </c>
      <c r="K80" s="51">
        <v>2</v>
      </c>
      <c r="L80" s="51">
        <v>2</v>
      </c>
      <c r="M80" s="51">
        <v>2</v>
      </c>
      <c r="N80" s="51">
        <v>2</v>
      </c>
      <c r="O80" s="51">
        <v>2</v>
      </c>
      <c r="P80" s="51">
        <v>2</v>
      </c>
      <c r="Q80" s="51">
        <v>2</v>
      </c>
      <c r="R80" s="51">
        <v>2</v>
      </c>
      <c r="S80" s="55">
        <v>2</v>
      </c>
      <c r="T80" s="41"/>
      <c r="U80" s="41"/>
      <c r="V80" s="41"/>
    </row>
    <row r="81" spans="1:22" s="17" customFormat="1" ht="16.5" x14ac:dyDescent="0.3">
      <c r="A81" s="10"/>
      <c r="B81" s="11"/>
      <c r="C81" s="10"/>
      <c r="D81" s="10"/>
      <c r="E81" s="49" t="s">
        <v>314</v>
      </c>
      <c r="F81" s="33">
        <v>2500</v>
      </c>
      <c r="G81" s="12" t="s">
        <v>271</v>
      </c>
      <c r="H81" s="54"/>
      <c r="I81" s="54"/>
      <c r="J81" s="54"/>
      <c r="K81" s="54"/>
      <c r="L81" s="54"/>
      <c r="M81" s="54">
        <v>1</v>
      </c>
      <c r="N81" s="51">
        <v>2</v>
      </c>
      <c r="O81" s="51">
        <v>2</v>
      </c>
      <c r="P81" s="51">
        <v>2</v>
      </c>
      <c r="Q81" s="51">
        <v>2</v>
      </c>
      <c r="R81" s="51">
        <v>2</v>
      </c>
      <c r="S81" s="55">
        <v>2</v>
      </c>
      <c r="T81" s="41"/>
      <c r="U81" s="41"/>
      <c r="V81" s="41"/>
    </row>
    <row r="82" spans="1:22" x14ac:dyDescent="0.25">
      <c r="A82" s="7"/>
      <c r="B82" s="7"/>
      <c r="C82" s="8" t="s">
        <v>61</v>
      </c>
      <c r="D82" s="8"/>
      <c r="E82" s="71" t="s">
        <v>62</v>
      </c>
      <c r="F82" s="34">
        <v>110000</v>
      </c>
      <c r="G82" s="9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2"/>
      <c r="T82" s="41"/>
      <c r="U82" s="41"/>
      <c r="V82" s="41"/>
    </row>
    <row r="83" spans="1:22" ht="33" x14ac:dyDescent="0.3">
      <c r="A83" s="10"/>
      <c r="B83" s="11" t="s">
        <v>91</v>
      </c>
      <c r="C83" s="10"/>
      <c r="D83" s="10"/>
      <c r="E83" s="49" t="s">
        <v>315</v>
      </c>
      <c r="F83" s="33">
        <f>+F84</f>
        <v>10000</v>
      </c>
      <c r="G83" s="12" t="s">
        <v>271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5"/>
      <c r="T83" s="41"/>
      <c r="U83" s="41"/>
      <c r="V83" s="41"/>
    </row>
    <row r="84" spans="1:22" x14ac:dyDescent="0.25">
      <c r="A84" s="7"/>
      <c r="B84" s="7"/>
      <c r="C84" s="8" t="s">
        <v>8</v>
      </c>
      <c r="D84" s="8"/>
      <c r="E84" s="71" t="s">
        <v>9</v>
      </c>
      <c r="F84" s="34">
        <v>10000</v>
      </c>
      <c r="G84" s="9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2"/>
      <c r="T84" s="41"/>
      <c r="U84" s="41"/>
      <c r="V84" s="41"/>
    </row>
    <row r="85" spans="1:22" ht="33" x14ac:dyDescent="0.3">
      <c r="A85" s="10"/>
      <c r="B85" s="11" t="s">
        <v>92</v>
      </c>
      <c r="C85" s="10"/>
      <c r="D85" s="10"/>
      <c r="E85" s="49" t="s">
        <v>93</v>
      </c>
      <c r="F85" s="33">
        <f>+F86</f>
        <v>100000</v>
      </c>
      <c r="G85" s="12"/>
      <c r="H85" s="54"/>
      <c r="I85" s="54"/>
      <c r="J85" s="54"/>
      <c r="K85" s="54"/>
      <c r="L85" s="51">
        <v>1</v>
      </c>
      <c r="M85" s="51">
        <v>1</v>
      </c>
      <c r="N85" s="51">
        <v>2</v>
      </c>
      <c r="O85" s="51">
        <v>2</v>
      </c>
      <c r="P85" s="51">
        <v>2</v>
      </c>
      <c r="Q85" s="51">
        <v>2</v>
      </c>
      <c r="R85" s="51">
        <v>2</v>
      </c>
      <c r="S85" s="55">
        <v>2</v>
      </c>
      <c r="T85" s="41"/>
      <c r="U85" s="41"/>
      <c r="V85" s="41"/>
    </row>
    <row r="86" spans="1:22" x14ac:dyDescent="0.25">
      <c r="A86" s="7"/>
      <c r="B86" s="7"/>
      <c r="C86" s="8" t="s">
        <v>94</v>
      </c>
      <c r="D86" s="8"/>
      <c r="E86" s="71" t="s">
        <v>95</v>
      </c>
      <c r="F86" s="34">
        <v>100000</v>
      </c>
      <c r="G86" s="9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2"/>
      <c r="T86" s="41"/>
      <c r="U86" s="41"/>
      <c r="V86" s="41"/>
    </row>
    <row r="87" spans="1:22" ht="16.5" x14ac:dyDescent="0.3">
      <c r="A87" s="10"/>
      <c r="B87" s="11" t="s">
        <v>96</v>
      </c>
      <c r="C87" s="10"/>
      <c r="D87" s="10"/>
      <c r="E87" s="49" t="s">
        <v>97</v>
      </c>
      <c r="F87" s="33">
        <f>+F88</f>
        <v>10720.24</v>
      </c>
      <c r="G87" s="12" t="s">
        <v>271</v>
      </c>
      <c r="H87" s="54"/>
      <c r="I87" s="54"/>
      <c r="J87" s="54"/>
      <c r="K87" s="54"/>
      <c r="L87" s="41"/>
      <c r="M87" s="41"/>
      <c r="N87" s="41"/>
      <c r="O87" s="41"/>
      <c r="P87" s="41"/>
      <c r="Q87" s="41"/>
      <c r="R87" s="41"/>
      <c r="S87" s="42"/>
      <c r="T87" s="41"/>
      <c r="U87" s="41"/>
      <c r="V87" s="41"/>
    </row>
    <row r="88" spans="1:22" x14ac:dyDescent="0.25">
      <c r="A88" s="7"/>
      <c r="B88" s="7"/>
      <c r="C88" s="8" t="s">
        <v>98</v>
      </c>
      <c r="D88" s="8"/>
      <c r="E88" s="71" t="s">
        <v>99</v>
      </c>
      <c r="F88" s="34">
        <v>10720.24</v>
      </c>
      <c r="G88" s="9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2"/>
      <c r="T88" s="41"/>
      <c r="U88" s="41"/>
      <c r="V88" s="41"/>
    </row>
    <row r="89" spans="1:22" ht="40.9" customHeight="1" x14ac:dyDescent="0.3">
      <c r="A89" s="10"/>
      <c r="B89" s="11" t="s">
        <v>100</v>
      </c>
      <c r="C89" s="10"/>
      <c r="D89" s="10"/>
      <c r="E89" s="91" t="s">
        <v>101</v>
      </c>
      <c r="F89" s="33">
        <f>+F90+F91</f>
        <v>20000</v>
      </c>
      <c r="G89" s="12"/>
      <c r="H89" s="54"/>
      <c r="I89" s="54"/>
      <c r="J89" s="54"/>
      <c r="K89" s="54"/>
      <c r="L89" s="41"/>
      <c r="M89" s="41"/>
      <c r="N89" s="41"/>
      <c r="O89" s="41"/>
      <c r="P89" s="41"/>
      <c r="Q89" s="41"/>
      <c r="R89" s="41"/>
      <c r="S89" s="42"/>
      <c r="T89" s="57" t="s">
        <v>332</v>
      </c>
      <c r="U89" s="41"/>
      <c r="V89" s="41"/>
    </row>
    <row r="90" spans="1:22" x14ac:dyDescent="0.25">
      <c r="A90" s="7"/>
      <c r="B90" s="7"/>
      <c r="C90" s="8" t="s">
        <v>28</v>
      </c>
      <c r="D90" s="8"/>
      <c r="E90" s="71" t="s">
        <v>29</v>
      </c>
      <c r="F90" s="34">
        <v>10000</v>
      </c>
      <c r="G90" s="9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2"/>
      <c r="T90" s="41"/>
      <c r="U90" s="41"/>
      <c r="V90" s="41"/>
    </row>
    <row r="91" spans="1:22" x14ac:dyDescent="0.25">
      <c r="A91" s="7"/>
      <c r="B91" s="7"/>
      <c r="C91" s="8" t="s">
        <v>61</v>
      </c>
      <c r="D91" s="8"/>
      <c r="E91" s="71" t="s">
        <v>62</v>
      </c>
      <c r="F91" s="34">
        <v>10000</v>
      </c>
      <c r="G91" s="9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  <c r="T91" s="41"/>
      <c r="U91" s="41"/>
      <c r="V91" s="41"/>
    </row>
    <row r="92" spans="1:22" x14ac:dyDescent="0.25">
      <c r="A92" s="4" t="s">
        <v>102</v>
      </c>
      <c r="B92" s="5"/>
      <c r="C92" s="5"/>
      <c r="D92" s="5"/>
      <c r="E92" s="70" t="s">
        <v>103</v>
      </c>
      <c r="F92" s="32"/>
      <c r="G92" s="6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2"/>
      <c r="T92" s="41"/>
      <c r="U92" s="41"/>
      <c r="V92" s="41"/>
    </row>
    <row r="93" spans="1:22" ht="33" x14ac:dyDescent="0.3">
      <c r="A93" s="10"/>
      <c r="B93" s="11" t="s">
        <v>104</v>
      </c>
      <c r="C93" s="10"/>
      <c r="D93" s="10"/>
      <c r="E93" s="49" t="s">
        <v>105</v>
      </c>
      <c r="F93" s="33">
        <f>SUM(F94)</f>
        <v>3000</v>
      </c>
      <c r="G93" s="12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2"/>
      <c r="T93" s="41"/>
      <c r="U93" s="41"/>
      <c r="V93" s="41"/>
    </row>
    <row r="94" spans="1:22" x14ac:dyDescent="0.25">
      <c r="A94" s="7"/>
      <c r="B94" s="7"/>
      <c r="C94" s="8" t="s">
        <v>108</v>
      </c>
      <c r="D94" s="8"/>
      <c r="E94" s="71" t="s">
        <v>109</v>
      </c>
      <c r="F94" s="34">
        <v>3000</v>
      </c>
      <c r="G94" s="9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2"/>
      <c r="T94" s="41" t="s">
        <v>324</v>
      </c>
      <c r="U94" s="41"/>
      <c r="V94" s="41"/>
    </row>
    <row r="95" spans="1:22" ht="16.5" x14ac:dyDescent="0.3">
      <c r="A95" s="10"/>
      <c r="B95" s="11" t="s">
        <v>110</v>
      </c>
      <c r="C95" s="10"/>
      <c r="D95" s="10"/>
      <c r="E95" s="49" t="s">
        <v>111</v>
      </c>
      <c r="F95" s="33">
        <v>14100</v>
      </c>
      <c r="G95" s="12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2"/>
      <c r="T95" s="41"/>
      <c r="U95" s="41"/>
      <c r="V95" s="41"/>
    </row>
    <row r="96" spans="1:22" x14ac:dyDescent="0.25">
      <c r="A96" s="7"/>
      <c r="B96" s="7"/>
      <c r="C96" s="8" t="s">
        <v>112</v>
      </c>
      <c r="D96" s="8"/>
      <c r="E96" s="71" t="s">
        <v>317</v>
      </c>
      <c r="F96" s="34">
        <v>14100</v>
      </c>
      <c r="G96" s="9" t="s">
        <v>271</v>
      </c>
      <c r="H96" s="41"/>
      <c r="I96" s="41"/>
      <c r="J96" s="41"/>
      <c r="K96" s="41"/>
      <c r="L96" s="41"/>
      <c r="M96" s="62">
        <v>2</v>
      </c>
      <c r="N96" s="59">
        <v>2</v>
      </c>
      <c r="O96" s="61">
        <v>3</v>
      </c>
      <c r="P96" s="41"/>
      <c r="Q96" s="41"/>
      <c r="R96" s="41"/>
      <c r="S96" s="42"/>
      <c r="T96" s="41"/>
      <c r="U96" s="41"/>
      <c r="V96" s="41"/>
    </row>
    <row r="97" spans="1:22" ht="16.5" x14ac:dyDescent="0.3">
      <c r="A97" s="10"/>
      <c r="B97" s="11" t="s">
        <v>113</v>
      </c>
      <c r="C97" s="10"/>
      <c r="D97" s="10"/>
      <c r="E97" s="49" t="s">
        <v>114</v>
      </c>
      <c r="F97" s="33">
        <v>11100</v>
      </c>
      <c r="G97" s="12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2"/>
      <c r="T97" s="41"/>
      <c r="U97" s="41"/>
      <c r="V97" s="41"/>
    </row>
    <row r="98" spans="1:22" s="17" customFormat="1" x14ac:dyDescent="0.25">
      <c r="A98" s="7"/>
      <c r="B98" s="7"/>
      <c r="C98" s="8"/>
      <c r="D98" s="8"/>
      <c r="E98" s="71" t="s">
        <v>319</v>
      </c>
      <c r="F98" s="34">
        <v>5000</v>
      </c>
      <c r="G98" s="9" t="s">
        <v>271</v>
      </c>
      <c r="H98" s="41"/>
      <c r="I98" s="41"/>
      <c r="J98" s="41"/>
      <c r="K98" s="41"/>
      <c r="L98" s="59">
        <v>2</v>
      </c>
      <c r="M98" s="59">
        <v>2</v>
      </c>
      <c r="N98" s="59">
        <v>2</v>
      </c>
      <c r="O98" s="61">
        <v>3</v>
      </c>
      <c r="P98" s="41"/>
      <c r="Q98" s="41"/>
      <c r="R98" s="41"/>
      <c r="S98" s="42"/>
      <c r="T98" s="41"/>
      <c r="U98" s="41"/>
      <c r="V98" s="41"/>
    </row>
    <row r="99" spans="1:22" s="17" customFormat="1" x14ac:dyDescent="0.25">
      <c r="A99" s="7"/>
      <c r="B99" s="7"/>
      <c r="C99" s="8"/>
      <c r="D99" s="8"/>
      <c r="E99" s="71" t="s">
        <v>318</v>
      </c>
      <c r="F99" s="34">
        <v>6100</v>
      </c>
      <c r="G99" s="9" t="s">
        <v>271</v>
      </c>
      <c r="H99" s="41"/>
      <c r="I99" s="41"/>
      <c r="J99" s="41"/>
      <c r="K99" s="41"/>
      <c r="L99" s="59">
        <v>2</v>
      </c>
      <c r="M99" s="59">
        <v>2</v>
      </c>
      <c r="N99" s="59">
        <v>2</v>
      </c>
      <c r="O99" s="61">
        <v>3</v>
      </c>
      <c r="P99" s="41"/>
      <c r="Q99" s="41"/>
      <c r="R99" s="41"/>
      <c r="S99" s="42"/>
      <c r="T99" s="41"/>
      <c r="U99" s="41"/>
      <c r="V99" s="41"/>
    </row>
    <row r="100" spans="1:22" ht="16.5" x14ac:dyDescent="0.3">
      <c r="A100" s="10"/>
      <c r="B100" s="11" t="s">
        <v>115</v>
      </c>
      <c r="C100" s="10"/>
      <c r="D100" s="10"/>
      <c r="E100" s="49" t="s">
        <v>116</v>
      </c>
      <c r="F100" s="33">
        <v>3900</v>
      </c>
      <c r="G100" s="12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2"/>
      <c r="T100" s="41"/>
      <c r="U100" s="41"/>
      <c r="V100" s="41"/>
    </row>
    <row r="101" spans="1:22" s="17" customFormat="1" x14ac:dyDescent="0.25">
      <c r="A101" s="7"/>
      <c r="B101" s="7"/>
      <c r="C101" s="8"/>
      <c r="D101" s="8"/>
      <c r="E101" s="71" t="s">
        <v>318</v>
      </c>
      <c r="F101" s="34">
        <v>3900</v>
      </c>
      <c r="G101" s="9" t="s">
        <v>271</v>
      </c>
      <c r="H101" s="41"/>
      <c r="I101" s="41"/>
      <c r="J101" s="41"/>
      <c r="K101" s="41"/>
      <c r="L101" s="59">
        <v>2</v>
      </c>
      <c r="M101" s="59">
        <v>2</v>
      </c>
      <c r="N101" s="59">
        <v>2</v>
      </c>
      <c r="O101" s="61">
        <v>3</v>
      </c>
      <c r="P101" s="41"/>
      <c r="Q101" s="41"/>
      <c r="R101" s="41"/>
      <c r="S101" s="42"/>
      <c r="T101" s="41"/>
      <c r="U101" s="41"/>
      <c r="V101" s="41"/>
    </row>
    <row r="102" spans="1:22" ht="16.5" x14ac:dyDescent="0.3">
      <c r="A102" s="10"/>
      <c r="B102" s="11" t="s">
        <v>117</v>
      </c>
      <c r="C102" s="10"/>
      <c r="D102" s="10"/>
      <c r="E102" s="49" t="s">
        <v>118</v>
      </c>
      <c r="F102" s="33">
        <v>16700</v>
      </c>
      <c r="G102" s="12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2"/>
      <c r="T102" s="41"/>
      <c r="U102" s="41"/>
      <c r="V102" s="41"/>
    </row>
    <row r="103" spans="1:22" s="17" customFormat="1" x14ac:dyDescent="0.25">
      <c r="A103" s="7"/>
      <c r="B103" s="7"/>
      <c r="C103" s="8"/>
      <c r="D103" s="8"/>
      <c r="E103" s="71" t="s">
        <v>320</v>
      </c>
      <c r="F103" s="34">
        <v>16700</v>
      </c>
      <c r="G103" s="9" t="s">
        <v>271</v>
      </c>
      <c r="H103" s="41"/>
      <c r="I103" s="41"/>
      <c r="J103" s="41"/>
      <c r="K103" s="41"/>
      <c r="L103" s="41"/>
      <c r="M103" s="62">
        <v>2</v>
      </c>
      <c r="N103" s="62">
        <v>2</v>
      </c>
      <c r="O103" s="59">
        <v>2</v>
      </c>
      <c r="P103" s="61">
        <v>3</v>
      </c>
      <c r="Q103" s="41"/>
      <c r="R103" s="41"/>
      <c r="S103" s="42"/>
      <c r="T103" s="41" t="s">
        <v>321</v>
      </c>
      <c r="U103" s="41"/>
      <c r="V103" s="41"/>
    </row>
    <row r="104" spans="1:22" ht="16.5" x14ac:dyDescent="0.3">
      <c r="A104" s="10"/>
      <c r="B104" s="11" t="s">
        <v>119</v>
      </c>
      <c r="C104" s="10"/>
      <c r="D104" s="10"/>
      <c r="E104" s="49" t="s">
        <v>120</v>
      </c>
      <c r="F104" s="33">
        <f>+F105</f>
        <v>300000</v>
      </c>
      <c r="G104" s="12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2"/>
      <c r="T104" s="41" t="s">
        <v>322</v>
      </c>
      <c r="U104" s="41"/>
      <c r="V104" s="41"/>
    </row>
    <row r="105" spans="1:22" x14ac:dyDescent="0.25">
      <c r="A105" s="7"/>
      <c r="B105" s="7"/>
      <c r="C105" s="8" t="s">
        <v>28</v>
      </c>
      <c r="D105" s="8"/>
      <c r="E105" s="71" t="s">
        <v>29</v>
      </c>
      <c r="F105" s="34">
        <v>300000</v>
      </c>
      <c r="G105" s="9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2"/>
    </row>
    <row r="106" spans="1:22" ht="16.5" x14ac:dyDescent="0.3">
      <c r="A106" s="10"/>
      <c r="B106" s="11" t="s">
        <v>121</v>
      </c>
      <c r="C106" s="10"/>
      <c r="D106" s="10"/>
      <c r="E106" s="49" t="s">
        <v>122</v>
      </c>
      <c r="F106" s="33">
        <f>+F107</f>
        <v>450000</v>
      </c>
      <c r="G106" s="60" t="s">
        <v>270</v>
      </c>
      <c r="H106" s="41"/>
      <c r="I106" s="41"/>
      <c r="J106" s="62">
        <v>1</v>
      </c>
      <c r="K106" s="58"/>
      <c r="L106" s="58"/>
      <c r="M106" s="62">
        <v>2</v>
      </c>
      <c r="N106" s="62">
        <v>2</v>
      </c>
      <c r="O106" s="62">
        <v>2</v>
      </c>
      <c r="P106" s="62">
        <v>2</v>
      </c>
      <c r="Q106" s="62">
        <v>2</v>
      </c>
      <c r="R106" s="62">
        <v>2</v>
      </c>
      <c r="S106" s="63">
        <v>2</v>
      </c>
      <c r="T106" s="41" t="s">
        <v>323</v>
      </c>
      <c r="U106" s="41"/>
      <c r="V106" s="41"/>
    </row>
    <row r="107" spans="1:22" x14ac:dyDescent="0.25">
      <c r="A107" s="7"/>
      <c r="B107" s="7"/>
      <c r="C107" s="8" t="s">
        <v>28</v>
      </c>
      <c r="D107" s="8"/>
      <c r="E107" s="71" t="s">
        <v>29</v>
      </c>
      <c r="F107" s="34">
        <v>450000</v>
      </c>
      <c r="G107" s="9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2"/>
      <c r="T107" s="41"/>
      <c r="U107" s="41"/>
      <c r="V107" s="41"/>
    </row>
    <row r="108" spans="1:22" x14ac:dyDescent="0.25">
      <c r="A108" s="4" t="s">
        <v>123</v>
      </c>
      <c r="B108" s="5"/>
      <c r="C108" s="5"/>
      <c r="D108" s="5"/>
      <c r="E108" s="70" t="s">
        <v>124</v>
      </c>
      <c r="F108" s="32"/>
      <c r="G108" s="6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2"/>
      <c r="T108" s="41"/>
      <c r="U108" s="41"/>
      <c r="V108" s="41"/>
    </row>
    <row r="109" spans="1:22" ht="16.5" x14ac:dyDescent="0.3">
      <c r="A109" s="10"/>
      <c r="B109" s="11" t="s">
        <v>125</v>
      </c>
      <c r="C109" s="10"/>
      <c r="D109" s="10"/>
      <c r="E109" s="49" t="s">
        <v>126</v>
      </c>
      <c r="F109" s="33">
        <f>SUM(F110:F111)</f>
        <v>60000</v>
      </c>
      <c r="G109" s="12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2"/>
      <c r="T109" s="41"/>
      <c r="U109" s="41"/>
      <c r="V109" s="41"/>
    </row>
    <row r="110" spans="1:22" x14ac:dyDescent="0.25">
      <c r="A110" s="7"/>
      <c r="B110" s="7"/>
      <c r="C110" s="8" t="s">
        <v>106</v>
      </c>
      <c r="D110" s="8"/>
      <c r="E110" s="71" t="s">
        <v>107</v>
      </c>
      <c r="F110" s="34">
        <v>25000</v>
      </c>
      <c r="G110" s="9" t="s">
        <v>271</v>
      </c>
      <c r="H110" s="46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41" t="s">
        <v>297</v>
      </c>
      <c r="U110" s="41"/>
      <c r="V110" s="41"/>
    </row>
    <row r="111" spans="1:22" x14ac:dyDescent="0.25">
      <c r="A111" s="7"/>
      <c r="B111" s="7"/>
      <c r="C111" s="8" t="s">
        <v>10</v>
      </c>
      <c r="D111" s="8"/>
      <c r="E111" s="71" t="s">
        <v>11</v>
      </c>
      <c r="F111" s="34">
        <v>35000</v>
      </c>
      <c r="G111" s="9" t="s">
        <v>271</v>
      </c>
      <c r="H111" s="47"/>
      <c r="I111" s="82"/>
      <c r="J111" s="82"/>
      <c r="K111" s="92"/>
      <c r="L111" s="92"/>
      <c r="M111" s="92"/>
      <c r="N111" s="92"/>
      <c r="O111" s="92"/>
      <c r="P111" s="92"/>
      <c r="Q111" s="92"/>
      <c r="R111" s="41"/>
      <c r="S111" s="41"/>
      <c r="T111" s="41" t="s">
        <v>298</v>
      </c>
      <c r="U111" s="41"/>
      <c r="V111" s="41"/>
    </row>
    <row r="112" spans="1:22" ht="16.5" x14ac:dyDescent="0.3">
      <c r="A112" s="10"/>
      <c r="B112" s="11" t="s">
        <v>127</v>
      </c>
      <c r="C112" s="10"/>
      <c r="D112" s="10"/>
      <c r="E112" s="49" t="s">
        <v>128</v>
      </c>
      <c r="F112" s="33">
        <f>+F113</f>
        <v>8000</v>
      </c>
      <c r="G112" s="1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2"/>
      <c r="T112" s="41"/>
      <c r="U112" s="41"/>
      <c r="V112" s="41"/>
    </row>
    <row r="113" spans="1:22" x14ac:dyDescent="0.25">
      <c r="A113" s="7"/>
      <c r="B113" s="7"/>
      <c r="C113" s="8" t="s">
        <v>129</v>
      </c>
      <c r="D113" s="8"/>
      <c r="E113" s="71" t="s">
        <v>130</v>
      </c>
      <c r="F113" s="34">
        <v>8000</v>
      </c>
      <c r="G113" s="9" t="s">
        <v>271</v>
      </c>
      <c r="H113" s="47"/>
      <c r="I113" s="47"/>
      <c r="J113" s="47"/>
      <c r="K113" s="46"/>
      <c r="L113" s="46"/>
      <c r="M113" s="41"/>
      <c r="N113" s="41"/>
      <c r="O113" s="41"/>
      <c r="P113" s="41"/>
      <c r="Q113" s="41"/>
      <c r="R113" s="41"/>
      <c r="S113" s="42"/>
      <c r="T113" s="41" t="s">
        <v>299</v>
      </c>
      <c r="U113" s="41"/>
      <c r="V113" s="41"/>
    </row>
    <row r="114" spans="1:22" ht="16.5" x14ac:dyDescent="0.3">
      <c r="A114" s="10"/>
      <c r="B114" s="11" t="s">
        <v>131</v>
      </c>
      <c r="C114" s="10"/>
      <c r="D114" s="10"/>
      <c r="E114" s="49" t="s">
        <v>132</v>
      </c>
      <c r="F114" s="33">
        <f>+F115</f>
        <v>7000</v>
      </c>
      <c r="G114" s="12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2"/>
      <c r="T114" s="41"/>
      <c r="U114" s="41"/>
      <c r="V114" s="41"/>
    </row>
    <row r="115" spans="1:22" x14ac:dyDescent="0.25">
      <c r="A115" s="7"/>
      <c r="B115" s="7"/>
      <c r="C115" s="8" t="s">
        <v>6</v>
      </c>
      <c r="D115" s="8"/>
      <c r="E115" s="71" t="s">
        <v>7</v>
      </c>
      <c r="F115" s="34">
        <v>7000</v>
      </c>
      <c r="G115" s="9" t="s">
        <v>271</v>
      </c>
      <c r="H115" s="47"/>
      <c r="I115" s="47"/>
      <c r="J115" s="47"/>
      <c r="K115" s="47"/>
      <c r="L115" s="41"/>
      <c r="M115" s="41"/>
      <c r="N115" s="41"/>
      <c r="O115" s="41"/>
      <c r="P115" s="41"/>
      <c r="Q115" s="41"/>
      <c r="R115" s="41"/>
      <c r="S115" s="42"/>
      <c r="T115" s="41" t="s">
        <v>300</v>
      </c>
      <c r="U115" s="41"/>
      <c r="V115" s="41"/>
    </row>
    <row r="116" spans="1:22" ht="16.5" x14ac:dyDescent="0.3">
      <c r="A116" s="10"/>
      <c r="B116" s="11" t="s">
        <v>133</v>
      </c>
      <c r="C116" s="10"/>
      <c r="D116" s="10"/>
      <c r="E116" s="49" t="s">
        <v>134</v>
      </c>
      <c r="F116" s="33">
        <f>SUM(F117)</f>
        <v>33000</v>
      </c>
      <c r="G116" s="12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2"/>
      <c r="T116" s="41"/>
      <c r="U116" s="41"/>
      <c r="V116" s="41"/>
    </row>
    <row r="117" spans="1:22" x14ac:dyDescent="0.25">
      <c r="A117" s="7"/>
      <c r="B117" s="7"/>
      <c r="C117" s="8" t="s">
        <v>79</v>
      </c>
      <c r="D117" s="8"/>
      <c r="E117" s="71" t="s">
        <v>80</v>
      </c>
      <c r="F117" s="34">
        <v>33000</v>
      </c>
      <c r="G117" s="9" t="s">
        <v>271</v>
      </c>
      <c r="H117" s="47"/>
      <c r="I117" s="47"/>
      <c r="J117" s="47"/>
      <c r="K117" s="47"/>
      <c r="L117" s="41"/>
      <c r="M117" s="41"/>
      <c r="N117" s="41"/>
      <c r="O117" s="41"/>
      <c r="P117" s="41"/>
      <c r="Q117" s="41"/>
      <c r="R117" s="41"/>
      <c r="S117" s="42"/>
      <c r="T117" s="41" t="s">
        <v>301</v>
      </c>
      <c r="U117" s="41"/>
      <c r="V117" s="41"/>
    </row>
    <row r="118" spans="1:22" ht="16.5" x14ac:dyDescent="0.3">
      <c r="A118" s="10"/>
      <c r="B118" s="11" t="s">
        <v>135</v>
      </c>
      <c r="C118" s="10"/>
      <c r="D118" s="10"/>
      <c r="E118" s="49" t="s">
        <v>136</v>
      </c>
      <c r="F118" s="33">
        <f>+F119</f>
        <v>76850</v>
      </c>
      <c r="G118" s="12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2"/>
      <c r="T118" s="41"/>
      <c r="U118" s="41"/>
      <c r="V118" s="41"/>
    </row>
    <row r="119" spans="1:22" x14ac:dyDescent="0.25">
      <c r="A119" s="7"/>
      <c r="B119" s="7"/>
      <c r="C119" s="8" t="s">
        <v>137</v>
      </c>
      <c r="D119" s="8"/>
      <c r="E119" s="71" t="s">
        <v>138</v>
      </c>
      <c r="F119" s="34">
        <v>76850</v>
      </c>
      <c r="G119" s="9" t="s">
        <v>271</v>
      </c>
      <c r="H119" s="47"/>
      <c r="I119" s="47"/>
      <c r="J119" s="47"/>
      <c r="K119" s="47"/>
      <c r="L119" s="41"/>
      <c r="M119" s="41"/>
      <c r="N119" s="41"/>
      <c r="O119" s="41"/>
      <c r="P119" s="41"/>
      <c r="Q119" s="41"/>
      <c r="R119" s="41"/>
      <c r="S119" s="42"/>
      <c r="T119" s="41" t="s">
        <v>302</v>
      </c>
      <c r="U119" s="41"/>
      <c r="V119" s="41"/>
    </row>
    <row r="120" spans="1:22" ht="16.5" x14ac:dyDescent="0.3">
      <c r="A120" s="10"/>
      <c r="B120" s="11" t="s">
        <v>139</v>
      </c>
      <c r="C120" s="10"/>
      <c r="D120" s="10"/>
      <c r="E120" s="49" t="s">
        <v>140</v>
      </c>
      <c r="F120" s="33">
        <f>+F121</f>
        <v>20000</v>
      </c>
      <c r="G120" s="12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2"/>
      <c r="T120" s="41"/>
      <c r="U120" s="41"/>
      <c r="V120" s="41"/>
    </row>
    <row r="121" spans="1:22" x14ac:dyDescent="0.25">
      <c r="A121" s="7"/>
      <c r="B121" s="7"/>
      <c r="C121" s="8" t="s">
        <v>18</v>
      </c>
      <c r="D121" s="8"/>
      <c r="E121" s="71" t="s">
        <v>19</v>
      </c>
      <c r="F121" s="34">
        <v>20000</v>
      </c>
      <c r="G121" s="9" t="s">
        <v>271</v>
      </c>
      <c r="H121" s="47"/>
      <c r="I121" s="47"/>
      <c r="J121" s="47"/>
      <c r="K121" s="47"/>
      <c r="L121" s="41"/>
      <c r="M121" s="41"/>
      <c r="N121" s="41"/>
      <c r="O121" s="41"/>
      <c r="P121" s="41"/>
      <c r="Q121" s="41"/>
      <c r="R121" s="41"/>
      <c r="S121" s="42"/>
      <c r="T121" s="41" t="s">
        <v>303</v>
      </c>
      <c r="U121" s="41"/>
      <c r="V121" s="41"/>
    </row>
    <row r="122" spans="1:22" ht="15.75" customHeight="1" x14ac:dyDescent="0.3">
      <c r="A122" s="10"/>
      <c r="B122" s="11" t="s">
        <v>141</v>
      </c>
      <c r="C122" s="10"/>
      <c r="D122" s="10"/>
      <c r="E122" s="49" t="s">
        <v>142</v>
      </c>
      <c r="F122" s="33">
        <f>SUM(F123)</f>
        <v>25000</v>
      </c>
      <c r="G122" s="12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2"/>
      <c r="T122" s="41"/>
      <c r="U122" s="41"/>
      <c r="V122" s="41"/>
    </row>
    <row r="123" spans="1:22" x14ac:dyDescent="0.25">
      <c r="A123" s="7"/>
      <c r="B123" s="7"/>
      <c r="C123" s="8" t="s">
        <v>106</v>
      </c>
      <c r="D123" s="8"/>
      <c r="E123" s="71" t="s">
        <v>107</v>
      </c>
      <c r="F123" s="34">
        <v>25000</v>
      </c>
      <c r="G123" s="9" t="s">
        <v>271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1" t="s">
        <v>304</v>
      </c>
      <c r="U123" s="41"/>
      <c r="V123" s="41"/>
    </row>
    <row r="124" spans="1:22" ht="16.5" x14ac:dyDescent="0.3">
      <c r="A124" s="10"/>
      <c r="B124" s="11" t="s">
        <v>143</v>
      </c>
      <c r="C124" s="10"/>
      <c r="D124" s="10"/>
      <c r="E124" s="49" t="s">
        <v>144</v>
      </c>
      <c r="F124" s="33">
        <f>SUM(F125)</f>
        <v>8000</v>
      </c>
      <c r="G124" s="12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2"/>
      <c r="T124" s="41"/>
      <c r="U124" s="41"/>
      <c r="V124" s="41"/>
    </row>
    <row r="125" spans="1:22" x14ac:dyDescent="0.25">
      <c r="A125" s="7"/>
      <c r="B125" s="7"/>
      <c r="C125" s="8" t="s">
        <v>79</v>
      </c>
      <c r="D125" s="8"/>
      <c r="E125" s="71" t="s">
        <v>80</v>
      </c>
      <c r="F125" s="34">
        <v>8000</v>
      </c>
      <c r="G125" s="9" t="s">
        <v>271</v>
      </c>
      <c r="H125" s="47"/>
      <c r="I125" s="47"/>
      <c r="J125" s="47"/>
      <c r="K125" s="47"/>
      <c r="L125" s="41"/>
      <c r="M125" s="41"/>
      <c r="N125" s="41"/>
      <c r="O125" s="41"/>
      <c r="P125" s="41"/>
      <c r="Q125" s="41"/>
      <c r="R125" s="41"/>
      <c r="S125" s="42"/>
      <c r="T125" s="41" t="s">
        <v>305</v>
      </c>
      <c r="U125" s="41"/>
      <c r="V125" s="41"/>
    </row>
    <row r="126" spans="1:22" ht="16.5" x14ac:dyDescent="0.3">
      <c r="A126" s="10"/>
      <c r="B126" s="11" t="s">
        <v>145</v>
      </c>
      <c r="C126" s="10"/>
      <c r="D126" s="10"/>
      <c r="E126" s="49" t="s">
        <v>146</v>
      </c>
      <c r="F126" s="33">
        <f>+F127</f>
        <v>5000</v>
      </c>
      <c r="G126" s="12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2"/>
      <c r="T126" s="41"/>
      <c r="U126" s="41"/>
      <c r="V126" s="41"/>
    </row>
    <row r="127" spans="1:22" x14ac:dyDescent="0.25">
      <c r="A127" s="7"/>
      <c r="B127" s="7"/>
      <c r="C127" s="8" t="s">
        <v>32</v>
      </c>
      <c r="D127" s="8"/>
      <c r="E127" s="71" t="s">
        <v>33</v>
      </c>
      <c r="F127" s="34">
        <v>5000</v>
      </c>
      <c r="G127" s="9" t="s">
        <v>271</v>
      </c>
      <c r="H127" s="47"/>
      <c r="I127" s="47"/>
      <c r="J127" s="47"/>
      <c r="K127" s="47"/>
      <c r="L127" s="41"/>
      <c r="M127" s="41"/>
      <c r="N127" s="41"/>
      <c r="O127" s="41"/>
      <c r="P127" s="41"/>
      <c r="Q127" s="41"/>
      <c r="R127" s="41"/>
      <c r="S127" s="42"/>
      <c r="T127" s="41" t="s">
        <v>306</v>
      </c>
      <c r="U127" s="41"/>
      <c r="V127" s="41"/>
    </row>
    <row r="128" spans="1:22" ht="16.5" x14ac:dyDescent="0.3">
      <c r="A128" s="10"/>
      <c r="B128" s="11" t="s">
        <v>147</v>
      </c>
      <c r="C128" s="10"/>
      <c r="D128" s="10"/>
      <c r="E128" s="49" t="s">
        <v>148</v>
      </c>
      <c r="F128" s="33">
        <f>+F129+F130</f>
        <v>5400</v>
      </c>
      <c r="G128" s="12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2"/>
      <c r="T128" s="41"/>
      <c r="U128" s="41"/>
      <c r="V128" s="41"/>
    </row>
    <row r="129" spans="1:22" x14ac:dyDescent="0.25">
      <c r="A129" s="7"/>
      <c r="B129" s="7"/>
      <c r="C129" s="8" t="s">
        <v>4</v>
      </c>
      <c r="D129" s="8"/>
      <c r="E129" s="71" t="s">
        <v>5</v>
      </c>
      <c r="F129" s="34">
        <v>2400</v>
      </c>
      <c r="G129" s="9" t="s">
        <v>271</v>
      </c>
      <c r="H129" s="41"/>
      <c r="I129" s="41"/>
      <c r="J129" s="46"/>
      <c r="K129" s="46"/>
      <c r="L129" s="41"/>
      <c r="M129" s="41"/>
      <c r="N129" s="41"/>
      <c r="O129" s="41"/>
      <c r="P129" s="41"/>
      <c r="Q129" s="41"/>
      <c r="R129" s="41"/>
      <c r="S129" s="42"/>
      <c r="T129" s="41" t="s">
        <v>307</v>
      </c>
      <c r="U129" s="41"/>
      <c r="V129" s="41"/>
    </row>
    <row r="130" spans="1:22" x14ac:dyDescent="0.25">
      <c r="A130" s="7"/>
      <c r="B130" s="7"/>
      <c r="C130" s="8" t="s">
        <v>149</v>
      </c>
      <c r="D130" s="8"/>
      <c r="E130" s="71" t="s">
        <v>150</v>
      </c>
      <c r="F130" s="34">
        <v>3000</v>
      </c>
      <c r="G130" s="9" t="s">
        <v>271</v>
      </c>
      <c r="H130" s="41"/>
      <c r="I130" s="41"/>
      <c r="J130" s="46"/>
      <c r="K130" s="46"/>
      <c r="L130" s="41"/>
      <c r="M130" s="41"/>
      <c r="N130" s="41"/>
      <c r="O130" s="41"/>
      <c r="P130" s="41"/>
      <c r="Q130" s="41"/>
      <c r="R130" s="41"/>
      <c r="S130" s="42"/>
      <c r="T130" s="41" t="s">
        <v>308</v>
      </c>
      <c r="U130" s="41"/>
      <c r="V130" s="41"/>
    </row>
    <row r="131" spans="1:22" ht="16.5" x14ac:dyDescent="0.3">
      <c r="A131" s="10"/>
      <c r="B131" s="11" t="s">
        <v>151</v>
      </c>
      <c r="C131" s="10"/>
      <c r="D131" s="10"/>
      <c r="E131" s="49" t="s">
        <v>152</v>
      </c>
      <c r="F131" s="33">
        <f>SUM(F132:F133)</f>
        <v>160000</v>
      </c>
      <c r="G131" s="12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2"/>
      <c r="T131" s="41"/>
      <c r="U131" s="41"/>
      <c r="V131" s="41"/>
    </row>
    <row r="132" spans="1:22" x14ac:dyDescent="0.25">
      <c r="A132" s="7"/>
      <c r="B132" s="7"/>
      <c r="C132" s="8" t="s">
        <v>47</v>
      </c>
      <c r="D132" s="8"/>
      <c r="E132" s="71" t="s">
        <v>48</v>
      </c>
      <c r="F132" s="34">
        <v>100000</v>
      </c>
      <c r="G132" s="9" t="s">
        <v>271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1" t="s">
        <v>309</v>
      </c>
      <c r="U132" s="41"/>
      <c r="V132" s="41"/>
    </row>
    <row r="133" spans="1:22" x14ac:dyDescent="0.25">
      <c r="A133" s="7"/>
      <c r="B133" s="7"/>
      <c r="C133" s="8" t="s">
        <v>10</v>
      </c>
      <c r="D133" s="8"/>
      <c r="E133" s="71" t="s">
        <v>11</v>
      </c>
      <c r="F133" s="34">
        <v>60000</v>
      </c>
      <c r="G133" s="9" t="s">
        <v>271</v>
      </c>
      <c r="H133" s="47"/>
      <c r="I133" s="47"/>
      <c r="J133" s="46"/>
      <c r="K133" s="46"/>
      <c r="L133" s="41"/>
      <c r="M133" s="41"/>
      <c r="N133" s="41"/>
      <c r="O133" s="41"/>
      <c r="P133" s="41"/>
      <c r="Q133" s="41"/>
      <c r="R133" s="41"/>
      <c r="S133" s="42"/>
      <c r="T133" s="41" t="s">
        <v>310</v>
      </c>
      <c r="U133" s="41"/>
      <c r="V133" s="41"/>
    </row>
    <row r="134" spans="1:22" ht="33" x14ac:dyDescent="0.3">
      <c r="A134" s="10"/>
      <c r="B134" s="11" t="s">
        <v>153</v>
      </c>
      <c r="C134" s="10"/>
      <c r="D134" s="10"/>
      <c r="E134" s="87" t="s">
        <v>280</v>
      </c>
      <c r="F134" s="33">
        <f>+F135</f>
        <v>5000</v>
      </c>
      <c r="G134" s="12" t="s">
        <v>276</v>
      </c>
      <c r="H134" s="89"/>
      <c r="I134" s="89"/>
      <c r="J134" s="59">
        <v>1</v>
      </c>
      <c r="K134" s="59">
        <v>2</v>
      </c>
      <c r="L134" s="59">
        <v>3</v>
      </c>
      <c r="M134" s="52"/>
      <c r="N134" s="52"/>
      <c r="O134" s="52"/>
      <c r="P134" s="52"/>
      <c r="Q134" s="52"/>
      <c r="R134" s="52"/>
      <c r="S134" s="53"/>
      <c r="T134" s="41" t="s">
        <v>277</v>
      </c>
      <c r="U134" s="41"/>
      <c r="V134" s="41"/>
    </row>
    <row r="135" spans="1:22" x14ac:dyDescent="0.25">
      <c r="A135" s="7"/>
      <c r="B135" s="7"/>
      <c r="C135" s="8" t="s">
        <v>154</v>
      </c>
      <c r="D135" s="8"/>
      <c r="E135" s="71" t="s">
        <v>155</v>
      </c>
      <c r="F135" s="34">
        <v>5000</v>
      </c>
      <c r="G135" s="9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2"/>
      <c r="T135" s="41"/>
      <c r="U135" s="41"/>
      <c r="V135" s="41"/>
    </row>
    <row r="136" spans="1:22" x14ac:dyDescent="0.25">
      <c r="A136" s="4" t="s">
        <v>156</v>
      </c>
      <c r="B136" s="5"/>
      <c r="C136" s="5"/>
      <c r="D136" s="5"/>
      <c r="E136" s="70" t="s">
        <v>157</v>
      </c>
      <c r="F136" s="32" t="e">
        <f>+F137+#REF!+F140+#REF!+F142+#REF!+#REF!+#REF!+#REF!+#REF!+#REF!+F144+F146+F148+F150+F152+F154+F156+F159+F161+F163+F165+#REF!+#REF!+#REF!+#REF!+#REF!+#REF!+#REF!+#REF!+F167+#REF!+#REF!+#REF!+#REF!+#REF!+#REF!+#REF!+#REF!+#REF!+#REF!+#REF!+#REF!+#REF!</f>
        <v>#REF!</v>
      </c>
      <c r="G136" s="6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2"/>
      <c r="T136" s="41"/>
      <c r="U136" s="41"/>
      <c r="V136" s="41"/>
    </row>
    <row r="137" spans="1:22" ht="16.5" x14ac:dyDescent="0.3">
      <c r="A137" s="10"/>
      <c r="B137" s="11" t="s">
        <v>158</v>
      </c>
      <c r="C137" s="10"/>
      <c r="D137" s="10"/>
      <c r="E137" s="87" t="s">
        <v>159</v>
      </c>
      <c r="F137" s="33">
        <f>+F138+F139</f>
        <v>36800</v>
      </c>
      <c r="G137" s="12"/>
      <c r="H137" s="41"/>
      <c r="I137" s="41"/>
      <c r="J137" s="41"/>
      <c r="K137" s="41"/>
      <c r="L137" s="41"/>
      <c r="M137" s="88"/>
      <c r="N137" s="88"/>
      <c r="O137" s="88"/>
      <c r="P137" s="88"/>
      <c r="Q137" s="41"/>
      <c r="R137" s="41"/>
      <c r="S137" s="42"/>
      <c r="T137" s="41"/>
      <c r="U137" s="41"/>
      <c r="V137" s="41"/>
    </row>
    <row r="138" spans="1:22" x14ac:dyDescent="0.25">
      <c r="A138" s="7"/>
      <c r="B138" s="7"/>
      <c r="C138" s="8" t="s">
        <v>28</v>
      </c>
      <c r="D138" s="8"/>
      <c r="E138" s="90" t="s">
        <v>281</v>
      </c>
      <c r="F138" s="34">
        <v>26800</v>
      </c>
      <c r="G138" s="9" t="s">
        <v>278</v>
      </c>
      <c r="H138" s="89"/>
      <c r="I138" s="89"/>
      <c r="J138" s="89"/>
      <c r="K138" s="89"/>
      <c r="L138" s="89"/>
      <c r="M138" s="59">
        <v>1</v>
      </c>
      <c r="N138" s="59">
        <v>2</v>
      </c>
      <c r="O138" s="59">
        <v>2</v>
      </c>
      <c r="P138" s="59">
        <v>3</v>
      </c>
      <c r="Q138" s="52"/>
      <c r="R138" s="52"/>
      <c r="S138" s="53"/>
      <c r="T138" s="41"/>
      <c r="U138" s="41"/>
      <c r="V138" s="41"/>
    </row>
    <row r="139" spans="1:22" ht="27" x14ac:dyDescent="0.25">
      <c r="A139" s="7"/>
      <c r="B139" s="7"/>
      <c r="C139" s="8" t="s">
        <v>61</v>
      </c>
      <c r="D139" s="8"/>
      <c r="E139" s="90" t="s">
        <v>282</v>
      </c>
      <c r="F139" s="34">
        <v>10000</v>
      </c>
      <c r="G139" s="9" t="s">
        <v>276</v>
      </c>
      <c r="H139" s="89"/>
      <c r="I139" s="89"/>
      <c r="J139" s="89"/>
      <c r="K139" s="59">
        <v>1</v>
      </c>
      <c r="L139" s="59">
        <v>2</v>
      </c>
      <c r="M139" s="59">
        <v>3</v>
      </c>
      <c r="N139" s="52"/>
      <c r="O139" s="52"/>
      <c r="P139" s="52"/>
      <c r="Q139" s="52"/>
      <c r="R139" s="52"/>
      <c r="S139" s="53"/>
      <c r="T139" s="41"/>
      <c r="U139" s="41"/>
      <c r="V139" s="41"/>
    </row>
    <row r="140" spans="1:22" ht="16.5" x14ac:dyDescent="0.3">
      <c r="A140" s="10"/>
      <c r="B140" s="11" t="s">
        <v>160</v>
      </c>
      <c r="C140" s="10"/>
      <c r="D140" s="10"/>
      <c r="E140" s="87" t="s">
        <v>161</v>
      </c>
      <c r="F140" s="33">
        <f>+F141</f>
        <v>41475.449999999997</v>
      </c>
      <c r="G140" s="12" t="s">
        <v>276</v>
      </c>
      <c r="H140" s="41"/>
      <c r="I140" s="41"/>
      <c r="J140" s="88"/>
      <c r="K140" s="88"/>
      <c r="L140" s="88"/>
      <c r="M140" s="88"/>
      <c r="N140" s="88"/>
      <c r="O140" s="41"/>
      <c r="P140" s="41"/>
      <c r="Q140" s="41"/>
      <c r="R140" s="41"/>
      <c r="S140" s="42"/>
      <c r="T140" s="41"/>
      <c r="U140" s="41"/>
      <c r="V140" s="41"/>
    </row>
    <row r="141" spans="1:22" x14ac:dyDescent="0.25">
      <c r="A141" s="7"/>
      <c r="B141" s="7"/>
      <c r="C141" s="8" t="s">
        <v>10</v>
      </c>
      <c r="D141" s="8"/>
      <c r="E141" s="90" t="s">
        <v>11</v>
      </c>
      <c r="F141" s="34">
        <v>41475.449999999997</v>
      </c>
      <c r="G141" s="9"/>
      <c r="H141" s="89"/>
      <c r="I141" s="89"/>
      <c r="J141" s="59">
        <v>1</v>
      </c>
      <c r="K141" s="59"/>
      <c r="L141" s="59">
        <v>2</v>
      </c>
      <c r="M141" s="59">
        <v>2</v>
      </c>
      <c r="N141" s="59">
        <v>3</v>
      </c>
      <c r="O141" s="52"/>
      <c r="P141" s="52"/>
      <c r="Q141" s="52"/>
      <c r="R141" s="52"/>
      <c r="S141" s="53"/>
      <c r="T141" s="41" t="s">
        <v>279</v>
      </c>
      <c r="U141" s="41"/>
      <c r="V141" s="41"/>
    </row>
    <row r="142" spans="1:22" ht="16.5" x14ac:dyDescent="0.3">
      <c r="A142" s="10"/>
      <c r="B142" s="11" t="s">
        <v>162</v>
      </c>
      <c r="C142" s="10"/>
      <c r="D142" s="10"/>
      <c r="E142" s="87" t="s">
        <v>163</v>
      </c>
      <c r="F142" s="33">
        <f>+F143</f>
        <v>16787.560000000001</v>
      </c>
      <c r="G142" s="12" t="s">
        <v>278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2"/>
      <c r="T142" s="41"/>
      <c r="U142" s="41"/>
      <c r="V142" s="41"/>
    </row>
    <row r="143" spans="1:22" ht="27" x14ac:dyDescent="0.25">
      <c r="A143" s="7"/>
      <c r="B143" s="7"/>
      <c r="C143" s="8" t="s">
        <v>28</v>
      </c>
      <c r="D143" s="8"/>
      <c r="E143" s="90" t="s">
        <v>283</v>
      </c>
      <c r="F143" s="34">
        <v>16787.560000000001</v>
      </c>
      <c r="G143" s="9"/>
      <c r="H143" s="89"/>
      <c r="I143" s="89"/>
      <c r="J143" s="89"/>
      <c r="K143" s="89"/>
      <c r="L143" s="89"/>
      <c r="M143" s="89"/>
      <c r="N143" s="89"/>
      <c r="O143" s="89"/>
      <c r="P143" s="59">
        <v>1</v>
      </c>
      <c r="Q143" s="59">
        <v>2</v>
      </c>
      <c r="R143" s="59">
        <v>2</v>
      </c>
      <c r="S143" s="81">
        <v>2</v>
      </c>
      <c r="T143" s="41" t="s">
        <v>286</v>
      </c>
      <c r="U143" s="41"/>
      <c r="V143" s="41"/>
    </row>
    <row r="144" spans="1:22" ht="16.5" x14ac:dyDescent="0.3">
      <c r="A144" s="10"/>
      <c r="B144" s="11" t="s">
        <v>164</v>
      </c>
      <c r="C144" s="10"/>
      <c r="D144" s="10"/>
      <c r="E144" s="87" t="s">
        <v>165</v>
      </c>
      <c r="F144" s="33">
        <f>+F145</f>
        <v>39502.839999999997</v>
      </c>
      <c r="G144" s="12" t="s">
        <v>276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2"/>
      <c r="T144" s="41"/>
      <c r="U144" s="41"/>
      <c r="V144" s="41"/>
    </row>
    <row r="145" spans="1:22" ht="27" x14ac:dyDescent="0.25">
      <c r="A145" s="7"/>
      <c r="B145" s="7"/>
      <c r="C145" s="8" t="s">
        <v>28</v>
      </c>
      <c r="D145" s="8"/>
      <c r="E145" s="90" t="s">
        <v>284</v>
      </c>
      <c r="F145" s="34">
        <v>39502.839999999997</v>
      </c>
      <c r="G145" s="9"/>
      <c r="H145" s="89"/>
      <c r="I145" s="89"/>
      <c r="J145" s="89"/>
      <c r="K145" s="89"/>
      <c r="L145" s="89"/>
      <c r="M145" s="89"/>
      <c r="N145" s="89"/>
      <c r="O145" s="89"/>
      <c r="P145" s="59">
        <v>1</v>
      </c>
      <c r="Q145" s="59">
        <v>2</v>
      </c>
      <c r="R145" s="59">
        <v>2</v>
      </c>
      <c r="S145" s="81">
        <v>2</v>
      </c>
      <c r="T145" s="41" t="s">
        <v>286</v>
      </c>
      <c r="U145" s="41"/>
      <c r="V145" s="41"/>
    </row>
    <row r="146" spans="1:22" ht="16.5" x14ac:dyDescent="0.3">
      <c r="A146" s="10"/>
      <c r="B146" s="11" t="s">
        <v>166</v>
      </c>
      <c r="C146" s="10"/>
      <c r="D146" s="10"/>
      <c r="E146" s="87" t="s">
        <v>167</v>
      </c>
      <c r="F146" s="33">
        <f>+F147</f>
        <v>9000</v>
      </c>
      <c r="G146" s="12" t="s">
        <v>276</v>
      </c>
      <c r="H146" s="89"/>
      <c r="I146" s="89"/>
      <c r="J146" s="89"/>
      <c r="K146" s="89"/>
      <c r="L146" s="59">
        <v>1</v>
      </c>
      <c r="M146" s="59">
        <v>2</v>
      </c>
      <c r="N146" s="59">
        <v>3</v>
      </c>
      <c r="O146" s="52"/>
      <c r="P146" s="52"/>
      <c r="Q146" s="52"/>
      <c r="R146" s="52"/>
      <c r="S146" s="53"/>
      <c r="T146" s="41"/>
      <c r="U146" s="41"/>
      <c r="V146" s="41"/>
    </row>
    <row r="147" spans="1:22" x14ac:dyDescent="0.25">
      <c r="A147" s="7"/>
      <c r="B147" s="7"/>
      <c r="C147" s="8" t="s">
        <v>10</v>
      </c>
      <c r="D147" s="8"/>
      <c r="E147" s="90" t="s">
        <v>285</v>
      </c>
      <c r="F147" s="34">
        <v>9000</v>
      </c>
      <c r="G147" s="9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2"/>
      <c r="T147" s="41"/>
      <c r="U147" s="41"/>
      <c r="V147" s="41"/>
    </row>
    <row r="148" spans="1:22" ht="16.5" x14ac:dyDescent="0.3">
      <c r="A148" s="10"/>
      <c r="B148" s="11" t="s">
        <v>168</v>
      </c>
      <c r="C148" s="10"/>
      <c r="D148" s="10"/>
      <c r="E148" s="87" t="s">
        <v>169</v>
      </c>
      <c r="F148" s="33">
        <f>+F149</f>
        <v>50000</v>
      </c>
      <c r="G148" s="12" t="s">
        <v>276</v>
      </c>
      <c r="H148" s="89"/>
      <c r="I148" s="89"/>
      <c r="J148" s="59">
        <v>1</v>
      </c>
      <c r="K148" s="59">
        <v>2</v>
      </c>
      <c r="L148" s="59">
        <v>2</v>
      </c>
      <c r="M148" s="59">
        <v>2</v>
      </c>
      <c r="N148" s="59">
        <v>2</v>
      </c>
      <c r="O148" s="59">
        <v>2</v>
      </c>
      <c r="P148" s="59">
        <v>3</v>
      </c>
      <c r="Q148" s="52"/>
      <c r="R148" s="52"/>
      <c r="S148" s="53"/>
      <c r="T148" s="41" t="s">
        <v>289</v>
      </c>
      <c r="U148" s="41"/>
      <c r="V148" s="41"/>
    </row>
    <row r="149" spans="1:22" x14ac:dyDescent="0.25">
      <c r="A149" s="7"/>
      <c r="B149" s="7"/>
      <c r="C149" s="8" t="s">
        <v>71</v>
      </c>
      <c r="D149" s="8"/>
      <c r="E149" s="90" t="s">
        <v>287</v>
      </c>
      <c r="F149" s="34">
        <v>50000</v>
      </c>
      <c r="G149" s="9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2"/>
      <c r="T149" s="41"/>
      <c r="U149" s="41"/>
      <c r="V149" s="41"/>
    </row>
    <row r="150" spans="1:22" ht="16.5" x14ac:dyDescent="0.3">
      <c r="A150" s="10"/>
      <c r="B150" s="11" t="s">
        <v>170</v>
      </c>
      <c r="C150" s="10"/>
      <c r="D150" s="10"/>
      <c r="E150" s="87" t="s">
        <v>171</v>
      </c>
      <c r="F150" s="33">
        <f>+F151</f>
        <v>10000</v>
      </c>
      <c r="G150" s="12" t="s">
        <v>276</v>
      </c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4"/>
      <c r="T150" s="41" t="s">
        <v>288</v>
      </c>
      <c r="U150" s="41"/>
      <c r="V150" s="41"/>
    </row>
    <row r="151" spans="1:22" x14ac:dyDescent="0.25">
      <c r="A151" s="7"/>
      <c r="B151" s="7"/>
      <c r="C151" s="8" t="s">
        <v>71</v>
      </c>
      <c r="D151" s="8"/>
      <c r="E151" s="90" t="s">
        <v>290</v>
      </c>
      <c r="F151" s="34">
        <v>10000</v>
      </c>
      <c r="G151" s="9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2"/>
      <c r="T151" s="41"/>
      <c r="U151" s="41"/>
      <c r="V151" s="41"/>
    </row>
    <row r="152" spans="1:22" ht="16.5" x14ac:dyDescent="0.3">
      <c r="A152" s="10"/>
      <c r="B152" s="11" t="s">
        <v>172</v>
      </c>
      <c r="C152" s="10"/>
      <c r="D152" s="10"/>
      <c r="E152" s="87" t="s">
        <v>173</v>
      </c>
      <c r="F152" s="33">
        <f>+F153</f>
        <v>1000</v>
      </c>
      <c r="G152" s="12" t="s">
        <v>276</v>
      </c>
      <c r="H152" s="89"/>
      <c r="I152" s="89"/>
      <c r="J152" s="89"/>
      <c r="K152" s="89"/>
      <c r="L152" s="59">
        <v>1</v>
      </c>
      <c r="M152" s="59">
        <v>2</v>
      </c>
      <c r="N152" s="59">
        <v>3</v>
      </c>
      <c r="O152" s="52"/>
      <c r="P152" s="52"/>
      <c r="Q152" s="52"/>
      <c r="R152" s="52"/>
      <c r="S152" s="53"/>
      <c r="T152" s="41"/>
      <c r="U152" s="41"/>
      <c r="V152" s="41"/>
    </row>
    <row r="153" spans="1:22" x14ac:dyDescent="0.25">
      <c r="A153" s="7"/>
      <c r="B153" s="7"/>
      <c r="C153" s="8" t="s">
        <v>10</v>
      </c>
      <c r="D153" s="8"/>
      <c r="E153" s="90" t="s">
        <v>11</v>
      </c>
      <c r="F153" s="34">
        <v>1000</v>
      </c>
      <c r="G153" s="9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2"/>
      <c r="T153" s="41"/>
      <c r="U153" s="41"/>
      <c r="V153" s="41"/>
    </row>
    <row r="154" spans="1:22" ht="16.5" x14ac:dyDescent="0.3">
      <c r="A154" s="10"/>
      <c r="B154" s="11" t="s">
        <v>174</v>
      </c>
      <c r="C154" s="10"/>
      <c r="D154" s="10"/>
      <c r="E154" s="87" t="s">
        <v>175</v>
      </c>
      <c r="F154" s="33">
        <f>+F155</f>
        <v>1220</v>
      </c>
      <c r="G154" s="1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3"/>
      <c r="T154" s="41" t="s">
        <v>292</v>
      </c>
      <c r="U154" s="41"/>
      <c r="V154" s="41"/>
    </row>
    <row r="155" spans="1:22" ht="27" x14ac:dyDescent="0.25">
      <c r="A155" s="7"/>
      <c r="B155" s="7"/>
      <c r="C155" s="8" t="s">
        <v>10</v>
      </c>
      <c r="D155" s="8"/>
      <c r="E155" s="90" t="s">
        <v>291</v>
      </c>
      <c r="F155" s="34">
        <v>1220</v>
      </c>
      <c r="G155" s="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2"/>
      <c r="T155" s="41"/>
      <c r="U155" s="41"/>
      <c r="V155" s="41"/>
    </row>
    <row r="156" spans="1:22" ht="16.5" x14ac:dyDescent="0.3">
      <c r="A156" s="10"/>
      <c r="B156" s="11" t="s">
        <v>176</v>
      </c>
      <c r="C156" s="10"/>
      <c r="D156" s="10"/>
      <c r="E156" s="87" t="s">
        <v>177</v>
      </c>
      <c r="F156" s="33">
        <f>+F157+F158</f>
        <v>41000</v>
      </c>
      <c r="G156" s="12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2"/>
      <c r="T156" s="41"/>
      <c r="U156" s="41"/>
      <c r="V156" s="41"/>
    </row>
    <row r="157" spans="1:22" x14ac:dyDescent="0.25">
      <c r="A157" s="7"/>
      <c r="B157" s="7"/>
      <c r="C157" s="8" t="s">
        <v>10</v>
      </c>
      <c r="D157" s="8"/>
      <c r="E157" s="90" t="s">
        <v>11</v>
      </c>
      <c r="F157" s="34">
        <v>31000</v>
      </c>
      <c r="G157" s="9" t="s">
        <v>278</v>
      </c>
      <c r="H157" s="89"/>
      <c r="I157" s="89"/>
      <c r="J157" s="89"/>
      <c r="K157" s="89"/>
      <c r="L157" s="89"/>
      <c r="M157" s="59">
        <v>1</v>
      </c>
      <c r="N157" s="59">
        <v>2</v>
      </c>
      <c r="O157" s="59">
        <v>2</v>
      </c>
      <c r="P157" s="59">
        <v>3</v>
      </c>
      <c r="Q157" s="52"/>
      <c r="R157" s="52"/>
      <c r="S157" s="53"/>
      <c r="T157" s="41"/>
      <c r="U157" s="41"/>
      <c r="V157" s="41"/>
    </row>
    <row r="158" spans="1:22" x14ac:dyDescent="0.25">
      <c r="A158" s="7"/>
      <c r="B158" s="7"/>
      <c r="C158" s="8" t="s">
        <v>61</v>
      </c>
      <c r="D158" s="8"/>
      <c r="E158" s="90" t="s">
        <v>62</v>
      </c>
      <c r="F158" s="34">
        <v>10000</v>
      </c>
      <c r="G158" s="9" t="s">
        <v>276</v>
      </c>
      <c r="H158" s="89"/>
      <c r="I158" s="89"/>
      <c r="J158" s="89"/>
      <c r="K158" s="59">
        <v>1</v>
      </c>
      <c r="L158" s="59">
        <v>2</v>
      </c>
      <c r="M158" s="59">
        <v>3</v>
      </c>
      <c r="N158" s="52"/>
      <c r="O158" s="52"/>
      <c r="P158" s="52"/>
      <c r="Q158" s="52"/>
      <c r="R158" s="52"/>
      <c r="S158" s="53"/>
      <c r="T158" s="41"/>
      <c r="U158" s="41"/>
      <c r="V158" s="41"/>
    </row>
    <row r="159" spans="1:22" ht="16.5" x14ac:dyDescent="0.3">
      <c r="A159" s="10"/>
      <c r="B159" s="11" t="s">
        <v>178</v>
      </c>
      <c r="C159" s="10"/>
      <c r="D159" s="10"/>
      <c r="E159" s="87" t="s">
        <v>179</v>
      </c>
      <c r="F159" s="33">
        <f>+F160</f>
        <v>22000</v>
      </c>
      <c r="G159" s="12" t="s">
        <v>276</v>
      </c>
      <c r="H159" s="89"/>
      <c r="I159" s="89"/>
      <c r="J159" s="89"/>
      <c r="K159" s="59">
        <v>1</v>
      </c>
      <c r="L159" s="59"/>
      <c r="M159" s="59">
        <v>2</v>
      </c>
      <c r="N159" s="59">
        <v>2</v>
      </c>
      <c r="O159" s="59">
        <v>2</v>
      </c>
      <c r="P159" s="59">
        <v>3</v>
      </c>
      <c r="Q159" s="52"/>
      <c r="R159" s="52"/>
      <c r="S159" s="53"/>
      <c r="T159" s="41"/>
      <c r="U159" s="41"/>
      <c r="V159" s="41"/>
    </row>
    <row r="160" spans="1:22" x14ac:dyDescent="0.25">
      <c r="A160" s="7"/>
      <c r="B160" s="7"/>
      <c r="C160" s="8" t="s">
        <v>38</v>
      </c>
      <c r="D160" s="8"/>
      <c r="E160" s="90" t="s">
        <v>39</v>
      </c>
      <c r="F160" s="34">
        <v>22000</v>
      </c>
      <c r="G160" s="9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2"/>
      <c r="T160" s="41"/>
      <c r="U160" s="41"/>
      <c r="V160" s="41"/>
    </row>
    <row r="161" spans="1:22" ht="16.5" x14ac:dyDescent="0.3">
      <c r="A161" s="10"/>
      <c r="B161" s="11" t="s">
        <v>180</v>
      </c>
      <c r="C161" s="10"/>
      <c r="D161" s="10"/>
      <c r="E161" s="87" t="s">
        <v>181</v>
      </c>
      <c r="F161" s="33">
        <f>+F162</f>
        <v>5000</v>
      </c>
      <c r="G161" s="12"/>
      <c r="H161" s="89"/>
      <c r="I161" s="89"/>
      <c r="J161" s="89"/>
      <c r="K161" s="59">
        <v>1</v>
      </c>
      <c r="L161" s="59">
        <v>2</v>
      </c>
      <c r="M161" s="59">
        <v>2</v>
      </c>
      <c r="N161" s="59">
        <v>2</v>
      </c>
      <c r="O161" s="59">
        <v>2</v>
      </c>
      <c r="P161" s="59">
        <v>2</v>
      </c>
      <c r="Q161" s="59">
        <v>2</v>
      </c>
      <c r="R161" s="59">
        <v>3</v>
      </c>
      <c r="S161" s="53"/>
      <c r="T161" s="41"/>
      <c r="U161" s="41"/>
      <c r="V161" s="41"/>
    </row>
    <row r="162" spans="1:22" x14ac:dyDescent="0.25">
      <c r="A162" s="7"/>
      <c r="B162" s="7"/>
      <c r="C162" s="8" t="s">
        <v>6</v>
      </c>
      <c r="D162" s="8"/>
      <c r="E162" s="90" t="s">
        <v>7</v>
      </c>
      <c r="F162" s="34">
        <v>5000</v>
      </c>
      <c r="G162" s="9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2"/>
      <c r="T162" s="41"/>
      <c r="U162" s="41"/>
      <c r="V162" s="41"/>
    </row>
    <row r="163" spans="1:22" ht="16.5" x14ac:dyDescent="0.3">
      <c r="A163" s="10"/>
      <c r="B163" s="11" t="s">
        <v>182</v>
      </c>
      <c r="C163" s="10"/>
      <c r="D163" s="10"/>
      <c r="E163" s="87" t="s">
        <v>183</v>
      </c>
      <c r="F163" s="33">
        <f>+F164</f>
        <v>15000</v>
      </c>
      <c r="G163" s="12" t="s">
        <v>276</v>
      </c>
      <c r="H163" s="83"/>
      <c r="I163" s="83"/>
      <c r="J163" s="83"/>
      <c r="K163" s="83"/>
      <c r="L163" s="83"/>
      <c r="M163" s="59">
        <v>1</v>
      </c>
      <c r="N163" s="59">
        <v>2</v>
      </c>
      <c r="O163" s="59">
        <v>2</v>
      </c>
      <c r="P163" s="59">
        <v>3</v>
      </c>
      <c r="Q163" s="52"/>
      <c r="R163" s="52"/>
      <c r="S163" s="53"/>
      <c r="T163" s="41" t="s">
        <v>293</v>
      </c>
      <c r="U163" s="41"/>
      <c r="V163" s="41"/>
    </row>
    <row r="164" spans="1:22" ht="27" x14ac:dyDescent="0.25">
      <c r="A164" s="7"/>
      <c r="B164" s="7"/>
      <c r="C164" s="8" t="s">
        <v>10</v>
      </c>
      <c r="D164" s="8"/>
      <c r="E164" s="90" t="s">
        <v>294</v>
      </c>
      <c r="F164" s="34">
        <v>15000</v>
      </c>
      <c r="G164" s="9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2"/>
      <c r="T164" s="41"/>
      <c r="U164" s="41"/>
      <c r="V164" s="41"/>
    </row>
    <row r="165" spans="1:22" ht="33" x14ac:dyDescent="0.3">
      <c r="A165" s="10"/>
      <c r="B165" s="11" t="s">
        <v>184</v>
      </c>
      <c r="C165" s="10"/>
      <c r="D165" s="10"/>
      <c r="E165" s="87" t="s">
        <v>185</v>
      </c>
      <c r="F165" s="33">
        <f>+F166</f>
        <v>39400</v>
      </c>
      <c r="G165" s="12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2"/>
      <c r="T165" s="41"/>
      <c r="U165" s="41"/>
      <c r="V165" s="41"/>
    </row>
    <row r="166" spans="1:22" x14ac:dyDescent="0.25">
      <c r="A166" s="7"/>
      <c r="B166" s="7"/>
      <c r="C166" s="8" t="s">
        <v>10</v>
      </c>
      <c r="D166" s="8"/>
      <c r="E166" s="90" t="s">
        <v>295</v>
      </c>
      <c r="F166" s="34">
        <v>39400</v>
      </c>
      <c r="G166" s="9" t="s">
        <v>278</v>
      </c>
      <c r="H166" s="89"/>
      <c r="I166" s="89"/>
      <c r="J166" s="89"/>
      <c r="K166" s="59">
        <v>1</v>
      </c>
      <c r="L166" s="59">
        <v>2</v>
      </c>
      <c r="M166" s="59">
        <v>2</v>
      </c>
      <c r="N166" s="59">
        <v>2</v>
      </c>
      <c r="O166" s="59">
        <v>3</v>
      </c>
      <c r="P166" s="52"/>
      <c r="Q166" s="52"/>
      <c r="R166" s="52"/>
      <c r="S166" s="53"/>
      <c r="T166" s="41"/>
      <c r="U166" s="41"/>
      <c r="V166" s="41"/>
    </row>
    <row r="167" spans="1:22" ht="16.5" x14ac:dyDescent="0.3">
      <c r="A167" s="10"/>
      <c r="B167" s="11" t="s">
        <v>186</v>
      </c>
      <c r="C167" s="10"/>
      <c r="D167" s="10"/>
      <c r="E167" s="87" t="s">
        <v>187</v>
      </c>
      <c r="F167" s="33">
        <f>+F168</f>
        <v>26640</v>
      </c>
      <c r="G167" s="12" t="s">
        <v>276</v>
      </c>
      <c r="H167" s="89"/>
      <c r="I167" s="89"/>
      <c r="J167" s="59">
        <v>1</v>
      </c>
      <c r="K167" s="59">
        <v>2</v>
      </c>
      <c r="L167" s="59">
        <v>3</v>
      </c>
      <c r="M167" s="52"/>
      <c r="N167" s="52"/>
      <c r="O167" s="52"/>
      <c r="P167" s="52"/>
      <c r="Q167" s="52"/>
      <c r="R167" s="52"/>
      <c r="S167" s="53"/>
      <c r="T167" s="41" t="s">
        <v>296</v>
      </c>
      <c r="U167" s="41"/>
      <c r="V167" s="41"/>
    </row>
    <row r="168" spans="1:22" x14ac:dyDescent="0.25">
      <c r="A168" s="7"/>
      <c r="B168" s="7"/>
      <c r="C168" s="8" t="s">
        <v>71</v>
      </c>
      <c r="D168" s="8"/>
      <c r="E168" s="90" t="s">
        <v>72</v>
      </c>
      <c r="F168" s="34">
        <v>26640</v>
      </c>
      <c r="G168" s="9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2"/>
      <c r="T168" s="41"/>
      <c r="U168" s="41"/>
      <c r="V168" s="41"/>
    </row>
    <row r="169" spans="1:22" x14ac:dyDescent="0.25">
      <c r="A169" s="4" t="s">
        <v>188</v>
      </c>
      <c r="B169" s="5"/>
      <c r="C169" s="5"/>
      <c r="D169" s="5"/>
      <c r="E169" s="70" t="s">
        <v>189</v>
      </c>
      <c r="F169" s="32"/>
      <c r="G169" s="6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2"/>
      <c r="T169" s="41"/>
      <c r="U169" s="41"/>
      <c r="V169" s="41"/>
    </row>
    <row r="170" spans="1:22" ht="16.5" x14ac:dyDescent="0.3">
      <c r="A170" s="10"/>
      <c r="B170" s="11" t="s">
        <v>190</v>
      </c>
      <c r="C170" s="10"/>
      <c r="D170" s="10"/>
      <c r="E170" s="49" t="s">
        <v>191</v>
      </c>
      <c r="F170" s="33">
        <f>+F171</f>
        <v>70000</v>
      </c>
      <c r="G170" s="12"/>
      <c r="H170" s="41"/>
      <c r="I170" s="41"/>
      <c r="J170" s="41"/>
      <c r="K170" s="41"/>
      <c r="L170" s="64"/>
      <c r="M170" s="64"/>
      <c r="N170" s="64"/>
      <c r="O170" s="64"/>
      <c r="P170" s="64"/>
      <c r="Q170" s="64"/>
      <c r="R170" s="64"/>
      <c r="S170" s="42"/>
      <c r="T170" s="41"/>
      <c r="U170" s="41"/>
      <c r="V170" s="41"/>
    </row>
    <row r="171" spans="1:22" x14ac:dyDescent="0.25">
      <c r="A171" s="7"/>
      <c r="B171" s="7"/>
      <c r="C171" s="8" t="s">
        <v>192</v>
      </c>
      <c r="D171" s="8"/>
      <c r="E171" s="71" t="s">
        <v>191</v>
      </c>
      <c r="F171" s="34">
        <v>70000</v>
      </c>
      <c r="G171" s="9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2"/>
      <c r="T171" s="41"/>
      <c r="U171" s="41"/>
      <c r="V171" s="41"/>
    </row>
    <row r="172" spans="1:22" ht="33" x14ac:dyDescent="0.3">
      <c r="A172" s="10"/>
      <c r="B172" s="11" t="s">
        <v>193</v>
      </c>
      <c r="C172" s="10"/>
      <c r="D172" s="10"/>
      <c r="E172" s="49" t="s">
        <v>194</v>
      </c>
      <c r="F172" s="33">
        <f>+F173+F174+F175+F176</f>
        <v>17000</v>
      </c>
      <c r="G172" s="12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2"/>
      <c r="T172" s="41"/>
      <c r="U172" s="41"/>
      <c r="V172" s="41"/>
    </row>
    <row r="173" spans="1:22" ht="27" x14ac:dyDescent="0.25">
      <c r="A173" s="7"/>
      <c r="B173" s="7"/>
      <c r="C173" s="8" t="s">
        <v>65</v>
      </c>
      <c r="D173" s="8"/>
      <c r="E173" s="71" t="s">
        <v>66</v>
      </c>
      <c r="F173" s="34">
        <v>5000</v>
      </c>
      <c r="G173" s="9"/>
      <c r="H173" s="64"/>
      <c r="I173" s="64"/>
      <c r="J173" s="64"/>
      <c r="K173" s="64"/>
      <c r="L173" s="64"/>
      <c r="M173" s="64"/>
      <c r="N173" s="41"/>
      <c r="O173" s="41"/>
      <c r="P173" s="41"/>
      <c r="Q173" s="41"/>
      <c r="R173" s="41"/>
      <c r="S173" s="42"/>
      <c r="T173" s="41"/>
      <c r="U173" s="41"/>
      <c r="V173" s="41"/>
    </row>
    <row r="174" spans="1:22" ht="27" x14ac:dyDescent="0.25">
      <c r="A174" s="7"/>
      <c r="B174" s="7"/>
      <c r="C174" s="8" t="s">
        <v>195</v>
      </c>
      <c r="D174" s="8"/>
      <c r="E174" s="71" t="s">
        <v>196</v>
      </c>
      <c r="F174" s="34">
        <v>4000</v>
      </c>
      <c r="G174" s="9"/>
      <c r="H174" s="64"/>
      <c r="I174" s="64"/>
      <c r="J174" s="64"/>
      <c r="K174" s="64"/>
      <c r="L174" s="64"/>
      <c r="M174" s="64"/>
      <c r="N174" s="41"/>
      <c r="O174" s="41"/>
      <c r="P174" s="41"/>
      <c r="Q174" s="41"/>
      <c r="R174" s="41"/>
      <c r="S174" s="42"/>
      <c r="T174" s="41"/>
      <c r="U174" s="41"/>
      <c r="V174" s="41"/>
    </row>
    <row r="175" spans="1:22" x14ac:dyDescent="0.25">
      <c r="A175" s="7"/>
      <c r="B175" s="7"/>
      <c r="C175" s="8" t="s">
        <v>192</v>
      </c>
      <c r="D175" s="8"/>
      <c r="E175" s="71" t="s">
        <v>191</v>
      </c>
      <c r="F175" s="34">
        <v>1000</v>
      </c>
      <c r="G175" s="9"/>
      <c r="H175" s="64"/>
      <c r="I175" s="64"/>
      <c r="J175" s="64"/>
      <c r="K175" s="64"/>
      <c r="L175" s="64"/>
      <c r="M175" s="64"/>
      <c r="N175" s="41"/>
      <c r="O175" s="41"/>
      <c r="P175" s="41"/>
      <c r="Q175" s="41"/>
      <c r="R175" s="41"/>
      <c r="S175" s="42"/>
      <c r="T175" s="41"/>
      <c r="U175" s="41"/>
      <c r="V175" s="41"/>
    </row>
    <row r="176" spans="1:22" x14ac:dyDescent="0.25">
      <c r="A176" s="7"/>
      <c r="B176" s="7"/>
      <c r="C176" s="8" t="s">
        <v>61</v>
      </c>
      <c r="D176" s="8"/>
      <c r="E176" s="71" t="s">
        <v>62</v>
      </c>
      <c r="F176" s="34">
        <v>7000</v>
      </c>
      <c r="G176" s="9"/>
      <c r="H176" s="64"/>
      <c r="I176" s="64"/>
      <c r="J176" s="64"/>
      <c r="K176" s="64"/>
      <c r="L176" s="64"/>
      <c r="M176" s="64"/>
      <c r="N176" s="41"/>
      <c r="O176" s="41"/>
      <c r="P176" s="41"/>
      <c r="Q176" s="41"/>
      <c r="R176" s="41"/>
      <c r="S176" s="42"/>
      <c r="T176" s="41"/>
      <c r="U176" s="41"/>
      <c r="V176" s="41"/>
    </row>
    <row r="177" spans="1:22" ht="33" x14ac:dyDescent="0.3">
      <c r="A177" s="10"/>
      <c r="B177" s="11" t="s">
        <v>197</v>
      </c>
      <c r="C177" s="10"/>
      <c r="D177" s="10"/>
      <c r="E177" s="49" t="s">
        <v>198</v>
      </c>
      <c r="F177" s="33">
        <f>+F178</f>
        <v>970000</v>
      </c>
      <c r="G177" s="12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2"/>
      <c r="T177" s="41"/>
      <c r="U177" s="41"/>
      <c r="V177" s="41"/>
    </row>
    <row r="178" spans="1:22" x14ac:dyDescent="0.25">
      <c r="A178" s="7"/>
      <c r="B178" s="7"/>
      <c r="C178" s="8" t="s">
        <v>8</v>
      </c>
      <c r="D178" s="8"/>
      <c r="E178" s="71" t="s">
        <v>9</v>
      </c>
      <c r="F178" s="34">
        <v>970000</v>
      </c>
      <c r="G178" s="9"/>
      <c r="H178" s="41"/>
      <c r="I178" s="41"/>
      <c r="J178" s="41"/>
      <c r="K178" s="41"/>
      <c r="L178" s="64"/>
      <c r="M178" s="41"/>
      <c r="N178" s="41"/>
      <c r="O178" s="41"/>
      <c r="P178" s="41"/>
      <c r="Q178" s="41"/>
      <c r="R178" s="41"/>
      <c r="S178" s="42"/>
      <c r="T178" s="41"/>
      <c r="U178" s="41"/>
      <c r="V178" s="41"/>
    </row>
    <row r="179" spans="1:22" ht="16.5" x14ac:dyDescent="0.3">
      <c r="A179" s="10"/>
      <c r="B179" s="11" t="s">
        <v>199</v>
      </c>
      <c r="C179" s="10"/>
      <c r="D179" s="10"/>
      <c r="E179" s="49" t="s">
        <v>200</v>
      </c>
      <c r="F179" s="33">
        <f>+F180</f>
        <v>28648.95</v>
      </c>
      <c r="G179" s="12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2"/>
      <c r="T179" s="41"/>
      <c r="U179" s="41"/>
      <c r="V179" s="41"/>
    </row>
    <row r="180" spans="1:22" x14ac:dyDescent="0.25">
      <c r="A180" s="1"/>
      <c r="B180" s="1"/>
      <c r="C180" s="2" t="s">
        <v>71</v>
      </c>
      <c r="D180" s="2"/>
      <c r="E180" s="78" t="s">
        <v>72</v>
      </c>
      <c r="F180" s="3">
        <v>28648.95</v>
      </c>
      <c r="G180" s="9"/>
      <c r="H180" s="41"/>
      <c r="I180" s="41"/>
      <c r="J180" s="41"/>
      <c r="K180" s="41"/>
      <c r="L180" s="65"/>
      <c r="M180" s="64"/>
      <c r="N180" s="41"/>
      <c r="O180" s="41"/>
      <c r="P180" s="41"/>
      <c r="Q180" s="41"/>
      <c r="R180" s="41"/>
      <c r="S180" s="42"/>
      <c r="T180" s="41"/>
      <c r="U180" s="41"/>
      <c r="V180" s="41"/>
    </row>
    <row r="181" spans="1:22" x14ac:dyDescent="0.25">
      <c r="A181" s="4" t="s">
        <v>201</v>
      </c>
      <c r="B181" s="5"/>
      <c r="C181" s="5"/>
      <c r="D181" s="5"/>
      <c r="E181" s="70" t="s">
        <v>202</v>
      </c>
      <c r="F181" s="32"/>
      <c r="G181" s="6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2"/>
      <c r="T181" s="41"/>
      <c r="U181" s="41"/>
      <c r="V181" s="41"/>
    </row>
    <row r="182" spans="1:22" ht="16.5" x14ac:dyDescent="0.3">
      <c r="A182" s="10"/>
      <c r="B182" s="11" t="s">
        <v>203</v>
      </c>
      <c r="C182" s="10"/>
      <c r="D182" s="10"/>
      <c r="E182" s="49" t="s">
        <v>204</v>
      </c>
      <c r="F182" s="33">
        <f>+F183</f>
        <v>2000</v>
      </c>
      <c r="G182" s="12"/>
      <c r="H182" s="89"/>
      <c r="I182" s="89"/>
      <c r="J182" s="89"/>
      <c r="K182" s="89"/>
      <c r="L182" s="56"/>
      <c r="M182" s="41"/>
      <c r="N182" s="41"/>
      <c r="O182" s="41"/>
      <c r="P182" s="41"/>
      <c r="Q182" s="41"/>
      <c r="R182" s="41"/>
      <c r="S182" s="42"/>
      <c r="T182" s="41"/>
      <c r="U182" s="41"/>
      <c r="V182" s="41"/>
    </row>
    <row r="183" spans="1:22" x14ac:dyDescent="0.25">
      <c r="A183" s="7"/>
      <c r="B183" s="7"/>
      <c r="C183" s="8" t="s">
        <v>205</v>
      </c>
      <c r="D183" s="8"/>
      <c r="E183" s="71" t="s">
        <v>206</v>
      </c>
      <c r="F183" s="34">
        <v>2000</v>
      </c>
      <c r="G183" s="9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2"/>
      <c r="T183" s="41"/>
      <c r="U183" s="41"/>
      <c r="V183" s="41"/>
    </row>
    <row r="184" spans="1:22" ht="16.5" x14ac:dyDescent="0.3">
      <c r="A184" s="10"/>
      <c r="B184" s="11" t="s">
        <v>207</v>
      </c>
      <c r="C184" s="10"/>
      <c r="D184" s="10"/>
      <c r="E184" s="49" t="s">
        <v>208</v>
      </c>
      <c r="F184" s="33">
        <f>+F185+F186+F187+F188+F189</f>
        <v>27500</v>
      </c>
      <c r="G184" s="12"/>
      <c r="H184" s="89"/>
      <c r="I184" s="89"/>
      <c r="J184" s="89"/>
      <c r="K184" s="89"/>
      <c r="L184" s="41"/>
      <c r="M184" s="41"/>
      <c r="N184" s="41"/>
      <c r="O184" s="41"/>
      <c r="P184" s="41"/>
      <c r="Q184" s="41"/>
      <c r="R184" s="41"/>
      <c r="S184" s="42"/>
      <c r="T184" s="41"/>
      <c r="U184" s="41"/>
      <c r="V184" s="41"/>
    </row>
    <row r="185" spans="1:22" x14ac:dyDescent="0.25">
      <c r="A185" s="7"/>
      <c r="B185" s="7"/>
      <c r="C185" s="8" t="s">
        <v>209</v>
      </c>
      <c r="D185" s="8"/>
      <c r="E185" s="71" t="s">
        <v>210</v>
      </c>
      <c r="F185" s="34">
        <v>6000</v>
      </c>
      <c r="G185" s="9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2"/>
      <c r="T185" s="41"/>
      <c r="U185" s="41"/>
      <c r="V185" s="41"/>
    </row>
    <row r="186" spans="1:22" x14ac:dyDescent="0.25">
      <c r="A186" s="7"/>
      <c r="B186" s="7"/>
      <c r="C186" s="8" t="s">
        <v>205</v>
      </c>
      <c r="D186" s="8"/>
      <c r="E186" s="71" t="s">
        <v>206</v>
      </c>
      <c r="F186" s="34">
        <v>10000</v>
      </c>
      <c r="G186" s="9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2"/>
      <c r="T186" s="41"/>
      <c r="U186" s="41"/>
      <c r="V186" s="41"/>
    </row>
    <row r="187" spans="1:22" x14ac:dyDescent="0.25">
      <c r="A187" s="7"/>
      <c r="B187" s="7"/>
      <c r="C187" s="8" t="s">
        <v>211</v>
      </c>
      <c r="D187" s="8"/>
      <c r="E187" s="71" t="s">
        <v>212</v>
      </c>
      <c r="F187" s="34">
        <v>4500</v>
      </c>
      <c r="G187" s="9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2"/>
      <c r="T187" s="41"/>
      <c r="U187" s="41"/>
      <c r="V187" s="41"/>
    </row>
    <row r="188" spans="1:22" x14ac:dyDescent="0.25">
      <c r="A188" s="7"/>
      <c r="B188" s="7"/>
      <c r="C188" s="8" t="s">
        <v>79</v>
      </c>
      <c r="D188" s="8"/>
      <c r="E188" s="71" t="s">
        <v>80</v>
      </c>
      <c r="F188" s="34">
        <v>1000</v>
      </c>
      <c r="G188" s="9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2"/>
      <c r="T188" s="41"/>
      <c r="U188" s="41"/>
      <c r="V188" s="41"/>
    </row>
    <row r="189" spans="1:22" x14ac:dyDescent="0.25">
      <c r="A189" s="7"/>
      <c r="B189" s="7"/>
      <c r="C189" s="8" t="s">
        <v>213</v>
      </c>
      <c r="D189" s="8"/>
      <c r="E189" s="71" t="s">
        <v>214</v>
      </c>
      <c r="F189" s="34">
        <v>6000</v>
      </c>
      <c r="G189" s="9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2"/>
      <c r="T189" s="41"/>
      <c r="U189" s="41"/>
      <c r="V189" s="41"/>
    </row>
    <row r="190" spans="1:22" x14ac:dyDescent="0.25">
      <c r="A190" s="7"/>
      <c r="B190" s="7"/>
      <c r="C190" s="8" t="s">
        <v>38</v>
      </c>
      <c r="D190" s="8"/>
      <c r="E190" s="71" t="s">
        <v>39</v>
      </c>
      <c r="F190" s="34">
        <v>12000</v>
      </c>
      <c r="G190" s="9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2"/>
      <c r="T190" s="41"/>
      <c r="U190" s="41"/>
      <c r="V190" s="41"/>
    </row>
    <row r="191" spans="1:22" x14ac:dyDescent="0.25">
      <c r="A191" s="4" t="s">
        <v>215</v>
      </c>
      <c r="B191" s="5"/>
      <c r="C191" s="5"/>
      <c r="D191" s="5"/>
      <c r="E191" s="70" t="s">
        <v>252</v>
      </c>
      <c r="F191" s="32"/>
      <c r="G191" s="6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2"/>
      <c r="T191" s="41"/>
      <c r="U191" s="41"/>
      <c r="V191" s="41"/>
    </row>
    <row r="192" spans="1:22" ht="16.5" x14ac:dyDescent="0.3">
      <c r="A192" s="10"/>
      <c r="B192" s="11" t="s">
        <v>216</v>
      </c>
      <c r="C192" s="10"/>
      <c r="D192" s="10"/>
      <c r="E192" s="49" t="s">
        <v>217</v>
      </c>
      <c r="F192" s="33">
        <f>+F193</f>
        <v>3000</v>
      </c>
      <c r="G192" s="12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2"/>
      <c r="T192" s="41"/>
      <c r="U192" s="41"/>
      <c r="V192" s="41"/>
    </row>
    <row r="193" spans="1:22" x14ac:dyDescent="0.25">
      <c r="A193" s="7"/>
      <c r="B193" s="7"/>
      <c r="C193" s="8" t="s">
        <v>8</v>
      </c>
      <c r="D193" s="8"/>
      <c r="E193" s="71" t="s">
        <v>9</v>
      </c>
      <c r="F193" s="34">
        <v>3000</v>
      </c>
      <c r="G193" s="9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2"/>
      <c r="T193" s="41"/>
      <c r="U193" s="41"/>
      <c r="V193" s="41"/>
    </row>
    <row r="194" spans="1:22" ht="16.5" x14ac:dyDescent="0.3">
      <c r="A194" s="10"/>
      <c r="B194" s="11" t="s">
        <v>218</v>
      </c>
      <c r="C194" s="10"/>
      <c r="D194" s="10"/>
      <c r="E194" s="49" t="s">
        <v>219</v>
      </c>
      <c r="F194" s="33">
        <f>+F195</f>
        <v>1000</v>
      </c>
      <c r="G194" s="12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2"/>
      <c r="T194" s="41"/>
      <c r="U194" s="41"/>
      <c r="V194" s="41"/>
    </row>
    <row r="195" spans="1:22" x14ac:dyDescent="0.25">
      <c r="A195" s="7"/>
      <c r="B195" s="7"/>
      <c r="C195" s="8" t="s">
        <v>6</v>
      </c>
      <c r="D195" s="8"/>
      <c r="E195" s="71" t="s">
        <v>7</v>
      </c>
      <c r="F195" s="34">
        <v>1000</v>
      </c>
      <c r="G195" s="9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2"/>
      <c r="T195" s="41"/>
      <c r="U195" s="41"/>
      <c r="V195" s="41"/>
    </row>
    <row r="196" spans="1:22" x14ac:dyDescent="0.25">
      <c r="A196" s="4" t="s">
        <v>220</v>
      </c>
      <c r="B196" s="5"/>
      <c r="C196" s="5"/>
      <c r="D196" s="5"/>
      <c r="E196" s="70" t="s">
        <v>221</v>
      </c>
      <c r="F196" s="32">
        <f>+F197</f>
        <v>681908.85</v>
      </c>
      <c r="G196" s="6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2"/>
      <c r="T196" s="41"/>
      <c r="U196" s="41"/>
      <c r="V196" s="41"/>
    </row>
    <row r="197" spans="1:22" ht="16.5" x14ac:dyDescent="0.3">
      <c r="A197" s="10"/>
      <c r="B197" s="11" t="s">
        <v>222</v>
      </c>
      <c r="C197" s="10"/>
      <c r="D197" s="10"/>
      <c r="E197" s="49" t="s">
        <v>223</v>
      </c>
      <c r="F197" s="33">
        <f>+F198+F199+F200</f>
        <v>681908.85</v>
      </c>
      <c r="G197" s="12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2"/>
      <c r="T197" s="41"/>
      <c r="U197" s="41"/>
      <c r="V197" s="41"/>
    </row>
    <row r="198" spans="1:22" x14ac:dyDescent="0.25">
      <c r="A198" s="7"/>
      <c r="B198" s="7"/>
      <c r="C198" s="8" t="s">
        <v>71</v>
      </c>
      <c r="D198" s="8"/>
      <c r="E198" s="71" t="s">
        <v>72</v>
      </c>
      <c r="F198" s="34">
        <v>596843.43999999994</v>
      </c>
      <c r="G198" s="9"/>
      <c r="H198" s="41"/>
      <c r="I198" s="41"/>
      <c r="J198" s="41"/>
      <c r="K198" s="41"/>
      <c r="L198" s="41"/>
      <c r="M198" s="86"/>
      <c r="N198" s="86"/>
      <c r="O198" s="86"/>
      <c r="P198" s="86"/>
      <c r="Q198" s="86"/>
      <c r="R198" s="86"/>
      <c r="S198" s="86"/>
      <c r="T198" s="41"/>
      <c r="U198" s="41"/>
      <c r="V198" s="41"/>
    </row>
    <row r="199" spans="1:22" x14ac:dyDescent="0.25">
      <c r="A199" s="7"/>
      <c r="B199" s="7"/>
      <c r="C199" s="8" t="s">
        <v>59</v>
      </c>
      <c r="D199" s="8"/>
      <c r="E199" s="71" t="s">
        <v>60</v>
      </c>
      <c r="F199" s="34">
        <v>29708.13</v>
      </c>
      <c r="G199" s="9"/>
      <c r="H199" s="41"/>
      <c r="I199" s="41"/>
      <c r="J199" s="41"/>
      <c r="K199" s="41"/>
      <c r="L199" s="41"/>
      <c r="M199" s="86"/>
      <c r="N199" s="86"/>
      <c r="O199" s="86"/>
      <c r="P199" s="86"/>
      <c r="Q199" s="86"/>
      <c r="R199" s="86"/>
      <c r="S199" s="86"/>
      <c r="T199" s="41"/>
      <c r="U199" s="41"/>
      <c r="V199" s="41"/>
    </row>
    <row r="200" spans="1:22" x14ac:dyDescent="0.25">
      <c r="A200" s="7"/>
      <c r="B200" s="7"/>
      <c r="C200" s="8" t="s">
        <v>61</v>
      </c>
      <c r="D200" s="8"/>
      <c r="E200" s="71" t="s">
        <v>62</v>
      </c>
      <c r="F200" s="34">
        <v>55357.279999999999</v>
      </c>
      <c r="G200" s="9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41"/>
      <c r="U200" s="41"/>
      <c r="V200" s="41"/>
    </row>
  </sheetData>
  <mergeCells count="11">
    <mergeCell ref="T5:T6"/>
    <mergeCell ref="U5:U6"/>
    <mergeCell ref="V5:V6"/>
    <mergeCell ref="H5:S5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8" orientation="landscape" r:id="rId1"/>
  <ignoredErrors>
    <ignoredError sqref="F13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INVESTICIJE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Zorman</dc:creator>
  <cp:lastModifiedBy>lexlocalis</cp:lastModifiedBy>
  <cp:lastPrinted>2021-05-04T07:01:58Z</cp:lastPrinted>
  <dcterms:created xsi:type="dcterms:W3CDTF">2021-03-03T08:54:17Z</dcterms:created>
  <dcterms:modified xsi:type="dcterms:W3CDTF">2021-05-06T05:47:24Z</dcterms:modified>
</cp:coreProperties>
</file>