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355" windowHeight="7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<sst xmlns="http://schemas.openxmlformats.org/spreadsheetml/2006/main" count="182" uniqueCount="165">
  <si>
    <t>Prog.klas.</t>
  </si>
  <si>
    <t>NRP</t>
  </si>
  <si>
    <t>Opis</t>
  </si>
  <si>
    <t>Začetek-Konec NRP</t>
  </si>
  <si>
    <t>Okvirna vrednost</t>
  </si>
  <si>
    <t xml:space="preserve"> &lt; 2011</t>
  </si>
  <si>
    <t xml:space="preserve"> &lt; 2014</t>
  </si>
  <si>
    <t>1</t>
  </si>
  <si>
    <t>2</t>
  </si>
  <si>
    <t>3</t>
  </si>
  <si>
    <t>01</t>
  </si>
  <si>
    <t>POLITIČNI SISTEM</t>
  </si>
  <si>
    <t>0101</t>
  </si>
  <si>
    <t>Politični sistem</t>
  </si>
  <si>
    <t>01019001</t>
  </si>
  <si>
    <t>Dejavnost občinskega sveta</t>
  </si>
  <si>
    <t>11-0005</t>
  </si>
  <si>
    <t xml:space="preserve">Nakup osnovnih sredstev za delovanje občinskega sveta     </t>
  </si>
  <si>
    <t>01.01.2011-31.12.2011</t>
  </si>
  <si>
    <t>06</t>
  </si>
  <si>
    <t>LOKALNA SAMOUPRAVA</t>
  </si>
  <si>
    <t>0603</t>
  </si>
  <si>
    <t>Dejavnost občinske uprave</t>
  </si>
  <si>
    <t>06039002</t>
  </si>
  <si>
    <t>Razpolaganje in upravljanje s premoženjem, potrebnim za delovanje občinske uprav</t>
  </si>
  <si>
    <t>07-0042</t>
  </si>
  <si>
    <t xml:space="preserve">Nabava osnovnih sredstev                               </t>
  </si>
  <si>
    <t>01.01.2007-31.12.2012</t>
  </si>
  <si>
    <t>07</t>
  </si>
  <si>
    <t>OBRAMBA IN UKREPI OB IZREDNIH DOGODKIH</t>
  </si>
  <si>
    <t>0703</t>
  </si>
  <si>
    <t>Civilna zaščita in protipožarna varnost</t>
  </si>
  <si>
    <t>07039002</t>
  </si>
  <si>
    <t>Protipožarna varnost</t>
  </si>
  <si>
    <t>07-0018</t>
  </si>
  <si>
    <t xml:space="preserve">Oprema in manjše investicije po GD                     </t>
  </si>
  <si>
    <t>11</t>
  </si>
  <si>
    <t>KMETIJSTVO, GOZDARSTVO IN RIBIŠTVO</t>
  </si>
  <si>
    <t>1102</t>
  </si>
  <si>
    <t>Program reforme kmetijstva in živilstva</t>
  </si>
  <si>
    <t>11029002</t>
  </si>
  <si>
    <t>Razvoj in prilagajanje podeželskih območij</t>
  </si>
  <si>
    <t>07-0001</t>
  </si>
  <si>
    <t xml:space="preserve">Intervencije v kmetijstvo                              </t>
  </si>
  <si>
    <t>13</t>
  </si>
  <si>
    <t>PROMET, PROMETNA INFRASTRUKTURA IN KOMUNIKACIJE</t>
  </si>
  <si>
    <t>1302</t>
  </si>
  <si>
    <t>Cestni promet in infrastruktura</t>
  </si>
  <si>
    <t>13029002</t>
  </si>
  <si>
    <t>Investicijsko vzdrževanje in gradnja občinskih cest</t>
  </si>
  <si>
    <t>07-0023</t>
  </si>
  <si>
    <t xml:space="preserve">Obnova ceste Hotemaže - Olševek                        </t>
  </si>
  <si>
    <t>01.01.2007-31.12.2010</t>
  </si>
  <si>
    <t>07-0027</t>
  </si>
  <si>
    <t xml:space="preserve">Obnova ceste Voklo - Prebačevo                         </t>
  </si>
  <si>
    <t>01.01.2007-31.12.2009</t>
  </si>
  <si>
    <t>07-0045</t>
  </si>
  <si>
    <t xml:space="preserve">Projekti                                               </t>
  </si>
  <si>
    <t>09-0001</t>
  </si>
  <si>
    <t xml:space="preserve">Velesovska cesta                                       </t>
  </si>
  <si>
    <t>01.01.2009-31.12.2012</t>
  </si>
  <si>
    <t>13029006</t>
  </si>
  <si>
    <t>Investicijsko vzdrževanje in gradnja državnih cest</t>
  </si>
  <si>
    <t>09-0007</t>
  </si>
  <si>
    <t xml:space="preserve">Cesta G2 104                                           </t>
  </si>
  <si>
    <t>01.01.2009-31.12.2009</t>
  </si>
  <si>
    <t>14</t>
  </si>
  <si>
    <t>GOSPODARSTVO</t>
  </si>
  <si>
    <t>1402</t>
  </si>
  <si>
    <t>Pospeševanje in podpora gospodarski dejavnosti</t>
  </si>
  <si>
    <t>14029001</t>
  </si>
  <si>
    <t>Spodbujanje razvoja malega gospodarstva</t>
  </si>
  <si>
    <t>07-0003</t>
  </si>
  <si>
    <t xml:space="preserve">Spodbujanje razvoja podjetništva                       </t>
  </si>
  <si>
    <t>15</t>
  </si>
  <si>
    <t>VAROVANJE OKOLJA IN NARAVNE DEDIŠČINE</t>
  </si>
  <si>
    <t>1502</t>
  </si>
  <si>
    <t>Zmanjševanje onesnaženja, kontrola in nadzor</t>
  </si>
  <si>
    <t>15029001</t>
  </si>
  <si>
    <t>Zbiranje in ravnanje z odpadki</t>
  </si>
  <si>
    <t>09-0004</t>
  </si>
  <si>
    <t xml:space="preserve">Ekološki otoki                                         </t>
  </si>
  <si>
    <t>15029002</t>
  </si>
  <si>
    <t>Ravnanje z odpadno vodo</t>
  </si>
  <si>
    <t>07-0030</t>
  </si>
  <si>
    <t xml:space="preserve">Plačilo stroškov kredita                               </t>
  </si>
  <si>
    <t>11-0001</t>
  </si>
  <si>
    <t xml:space="preserve">Investicijsko vzdrževanje in obnove - kanalizacija     </t>
  </si>
  <si>
    <t>01.01.2011-31.12.2014</t>
  </si>
  <si>
    <t>1504</t>
  </si>
  <si>
    <t>Upravljanje in nadzor vodnih virov</t>
  </si>
  <si>
    <t>15049001</t>
  </si>
  <si>
    <t>Načrtovanje, varstvo in urejanje voda</t>
  </si>
  <si>
    <t>07-0038</t>
  </si>
  <si>
    <t xml:space="preserve">Potok Olševnica                                        </t>
  </si>
  <si>
    <t>16</t>
  </si>
  <si>
    <t>PROSTORSKO PLANIRANJE IN STANOVANJSKO KOMUNALNA DEJAVNOST</t>
  </si>
  <si>
    <t>1603</t>
  </si>
  <si>
    <t>Komunalna dejavnost</t>
  </si>
  <si>
    <t>10-0003</t>
  </si>
  <si>
    <t xml:space="preserve">Fekalna kanalizacija  (Milje-Visoko)                   </t>
  </si>
  <si>
    <t>01.01.2010-31.12.2010</t>
  </si>
  <si>
    <t>10-0004</t>
  </si>
  <si>
    <t xml:space="preserve">Vodovod (Milje -Visoko)                                </t>
  </si>
  <si>
    <t>10-0005</t>
  </si>
  <si>
    <t xml:space="preserve">Nadzor nad gradnjo vodovod, fk (Milje - Visoko)        </t>
  </si>
  <si>
    <t>16039002</t>
  </si>
  <si>
    <t>Urejanje pokopališč in pogrebna dejavnost</t>
  </si>
  <si>
    <t>07-0040</t>
  </si>
  <si>
    <t xml:space="preserve">Investicijsko vzdrževanje pokopališč                   </t>
  </si>
  <si>
    <t>07-0041</t>
  </si>
  <si>
    <t xml:space="preserve">Nadstrešek pri vežicah                                 </t>
  </si>
  <si>
    <t>1606</t>
  </si>
  <si>
    <t>Upravljanje in razpolaganje z zemljišči (javno dobro, kmetijska, gozdna in stavbna</t>
  </si>
  <si>
    <t>16069002</t>
  </si>
  <si>
    <t>Nakup zemljišč</t>
  </si>
  <si>
    <t>07-0043</t>
  </si>
  <si>
    <t xml:space="preserve">Nakup zemljišč                                         </t>
  </si>
  <si>
    <t>18</t>
  </si>
  <si>
    <t>KULTURA, ŠPORT IN NEVLADNE ORGANIZACIJE</t>
  </si>
  <si>
    <t>1802</t>
  </si>
  <si>
    <t>Ohranjanje kulturne dediščine</t>
  </si>
  <si>
    <t>18029001</t>
  </si>
  <si>
    <t>Nepremična kulturna dediščina</t>
  </si>
  <si>
    <t>07-0008</t>
  </si>
  <si>
    <t xml:space="preserve">Obnova kulturne dediščine                              </t>
  </si>
  <si>
    <t>1803</t>
  </si>
  <si>
    <t>Programi v kulturi</t>
  </si>
  <si>
    <t>18039001</t>
  </si>
  <si>
    <t>Knjižničarstvo in založništvo</t>
  </si>
  <si>
    <t>10-0002</t>
  </si>
  <si>
    <t xml:space="preserve">Osnovna sredstva knjižnica                             </t>
  </si>
  <si>
    <t>01.01.2010-31.12.2013</t>
  </si>
  <si>
    <t>18039005</t>
  </si>
  <si>
    <t>Drugi programi v kulturi</t>
  </si>
  <si>
    <t>09-0006</t>
  </si>
  <si>
    <t xml:space="preserve">Manjše investicije po KS, VS                           </t>
  </si>
  <si>
    <t>01.01.2009-31.12.2010</t>
  </si>
  <si>
    <t>11-0002</t>
  </si>
  <si>
    <t xml:space="preserve">Gradnja doma Hotemaže                                  </t>
  </si>
  <si>
    <t>20.11.2011-20.12.2011</t>
  </si>
  <si>
    <t>19</t>
  </si>
  <si>
    <t>IZOBRAŽEVANJE</t>
  </si>
  <si>
    <t>1902</t>
  </si>
  <si>
    <t>Varstvo in vzgoja predšolskih otrok</t>
  </si>
  <si>
    <t>19029001</t>
  </si>
  <si>
    <t>Vrtci</t>
  </si>
  <si>
    <t>07-0007</t>
  </si>
  <si>
    <t xml:space="preserve">Investicijsko vzdrževanje vrtec, šola                  </t>
  </si>
  <si>
    <t>1903</t>
  </si>
  <si>
    <t>Primarno in sekundarno izobraževanje</t>
  </si>
  <si>
    <t>19039001</t>
  </si>
  <si>
    <t>Osnovno šolstvo</t>
  </si>
  <si>
    <t>07-0005</t>
  </si>
  <si>
    <t xml:space="preserve">Osnovnošolsko izobraževanje                            </t>
  </si>
  <si>
    <t>20</t>
  </si>
  <si>
    <t>SOCIALNO VARSTVO</t>
  </si>
  <si>
    <t>2004</t>
  </si>
  <si>
    <t>Izvajanje programov socialnega varstva</t>
  </si>
  <si>
    <t>20049006</t>
  </si>
  <si>
    <t>Socialno varstvo drugih ranljivih skupin</t>
  </si>
  <si>
    <t>11-0003</t>
  </si>
  <si>
    <t xml:space="preserve">Varna hiša                                             </t>
  </si>
  <si>
    <t>11-0004</t>
  </si>
  <si>
    <t xml:space="preserve">Varovani dom Kranj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</si>
</sst>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#,##0"/>
    <numFmt numFmtId="165" formatCode="###,##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rgb="FF080000"/>
      <name val="Tahoma"/>
      <family val="2"/>
    </font>
    <font>
      <b/>
      <sz val="10"/>
      <color rgb="FF080000"/>
      <name val="Tahoma"/>
      <family val="2"/>
    </font>
    <font>
      <sz val="8"/>
      <color rgb="FF08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64" fontId="0" fillId="33" borderId="10" xfId="0" applyNumberFormat="1" applyFill="1" applyBorder="1" applyAlignment="1">
      <alignment vertical="center"/>
    </xf>
    <xf numFmtId="165" fontId="0" fillId="33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>
      <alignment horizontal="center" vertical="center"/>
    </xf>
    <xf numFmtId="49" fontId="37" fillId="0" borderId="0" xfId="0" applyNumberFormat="1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165" fontId="39" fillId="0" borderId="0" xfId="0" applyNumberFormat="1" applyFont="1" applyAlignment="1">
      <alignment/>
    </xf>
    <xf numFmtId="49" fontId="39" fillId="33" borderId="11" xfId="0" applyNumberFormat="1" applyFont="1" applyFill="1" applyBorder="1" applyAlignment="1">
      <alignment/>
    </xf>
    <xf numFmtId="0" fontId="39" fillId="33" borderId="11" xfId="0" applyFont="1" applyFill="1" applyBorder="1" applyAlignment="1">
      <alignment/>
    </xf>
    <xf numFmtId="164" fontId="39" fillId="33" borderId="11" xfId="0" applyNumberFormat="1" applyFont="1" applyFill="1" applyBorder="1" applyAlignment="1">
      <alignment/>
    </xf>
    <xf numFmtId="165" fontId="39" fillId="33" borderId="11" xfId="0" applyNumberFormat="1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140625" style="1" bestFit="1" customWidth="1"/>
    <col min="2" max="2" width="8.7109375" style="1" bestFit="1" customWidth="1"/>
    <col min="3" max="3" width="117.8515625" style="1" bestFit="1" customWidth="1"/>
    <col min="4" max="4" width="22.8515625" style="0" bestFit="1" customWidth="1"/>
    <col min="5" max="5" width="16.28125" style="2" bestFit="1" customWidth="1"/>
    <col min="6" max="6" width="7.28125" style="3" bestFit="1" customWidth="1"/>
    <col min="7" max="7" width="19.57421875" style="3" bestFit="1" customWidth="1"/>
    <col min="8" max="10" width="16.8515625" style="3" bestFit="1" customWidth="1"/>
    <col min="11" max="11" width="7.28125" style="3" bestFit="1" customWidth="1"/>
    <col min="12" max="12" width="9.140625" style="3" customWidth="1"/>
  </cols>
  <sheetData>
    <row r="1" spans="1:11" ht="30" customHeight="1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7">
        <v>2011</v>
      </c>
      <c r="H1" s="7">
        <v>2012</v>
      </c>
      <c r="I1" s="7">
        <v>2013</v>
      </c>
      <c r="J1" s="7">
        <v>2014</v>
      </c>
      <c r="K1" s="7" t="s">
        <v>6</v>
      </c>
    </row>
    <row r="2" spans="1:11" ht="15">
      <c r="A2" s="8" t="s">
        <v>7</v>
      </c>
      <c r="B2" s="8" t="s">
        <v>8</v>
      </c>
      <c r="C2" s="8" t="s">
        <v>9</v>
      </c>
      <c r="D2" s="8">
        <v>4</v>
      </c>
      <c r="E2" s="8">
        <v>5</v>
      </c>
      <c r="F2" s="8">
        <v>6</v>
      </c>
      <c r="G2" s="8">
        <v>7</v>
      </c>
      <c r="H2" s="8">
        <v>8</v>
      </c>
      <c r="I2" s="8">
        <v>9</v>
      </c>
      <c r="J2" s="8">
        <v>10</v>
      </c>
      <c r="K2" s="8">
        <v>11</v>
      </c>
    </row>
    <row r="3" spans="1:12" s="10" customFormat="1" ht="18">
      <c r="A3" s="9" t="s">
        <v>10</v>
      </c>
      <c r="B3" s="9"/>
      <c r="C3" s="9" t="s">
        <v>11</v>
      </c>
      <c r="E3" s="11"/>
      <c r="F3" s="12">
        <f>+F4</f>
        <v>0</v>
      </c>
      <c r="G3" s="12">
        <f>+G4</f>
        <v>16000</v>
      </c>
      <c r="H3" s="12">
        <f>+H4</f>
        <v>0</v>
      </c>
      <c r="I3" s="12">
        <f>+I4</f>
        <v>0</v>
      </c>
      <c r="J3" s="12">
        <f>+J4</f>
        <v>0</v>
      </c>
      <c r="K3" s="12">
        <f>+K4</f>
        <v>0</v>
      </c>
      <c r="L3" s="12"/>
    </row>
    <row r="4" spans="1:12" s="10" customFormat="1" ht="18">
      <c r="A4" s="9" t="s">
        <v>12</v>
      </c>
      <c r="B4" s="9"/>
      <c r="C4" s="9" t="s">
        <v>13</v>
      </c>
      <c r="E4" s="11"/>
      <c r="F4" s="12">
        <f>+F5</f>
        <v>0</v>
      </c>
      <c r="G4" s="12">
        <f>+G5</f>
        <v>16000</v>
      </c>
      <c r="H4" s="12">
        <f>+H5</f>
        <v>0</v>
      </c>
      <c r="I4" s="12">
        <f>+I5</f>
        <v>0</v>
      </c>
      <c r="J4" s="12">
        <f>+J5</f>
        <v>0</v>
      </c>
      <c r="K4" s="12">
        <f>+K5</f>
        <v>0</v>
      </c>
      <c r="L4" s="12"/>
    </row>
    <row r="5" spans="1:12" s="14" customFormat="1" ht="12.75">
      <c r="A5" s="13" t="s">
        <v>14</v>
      </c>
      <c r="B5" s="13"/>
      <c r="C5" s="13" t="s">
        <v>15</v>
      </c>
      <c r="E5" s="15"/>
      <c r="F5" s="16">
        <f>+F6</f>
        <v>0</v>
      </c>
      <c r="G5" s="16">
        <f>+G6</f>
        <v>16000</v>
      </c>
      <c r="H5" s="16">
        <f>+H6</f>
        <v>0</v>
      </c>
      <c r="I5" s="16">
        <f>+I6</f>
        <v>0</v>
      </c>
      <c r="J5" s="16">
        <f>+J6</f>
        <v>0</v>
      </c>
      <c r="K5" s="16">
        <f>+K6</f>
        <v>0</v>
      </c>
      <c r="L5" s="16"/>
    </row>
    <row r="6" spans="1:12" s="18" customFormat="1" ht="10.5">
      <c r="A6" s="17"/>
      <c r="B6" s="17" t="s">
        <v>16</v>
      </c>
      <c r="C6" s="17" t="s">
        <v>17</v>
      </c>
      <c r="D6" s="18" t="s">
        <v>18</v>
      </c>
      <c r="E6" s="19">
        <v>16000</v>
      </c>
      <c r="F6" s="20">
        <v>0</v>
      </c>
      <c r="G6" s="20">
        <v>16000</v>
      </c>
      <c r="H6" s="20">
        <v>0</v>
      </c>
      <c r="I6" s="20">
        <v>0</v>
      </c>
      <c r="J6" s="20">
        <v>0</v>
      </c>
      <c r="K6" s="20">
        <v>0</v>
      </c>
      <c r="L6" s="20"/>
    </row>
    <row r="7" spans="1:12" s="10" customFormat="1" ht="18">
      <c r="A7" s="9" t="s">
        <v>19</v>
      </c>
      <c r="B7" s="9"/>
      <c r="C7" s="9" t="s">
        <v>20</v>
      </c>
      <c r="E7" s="11"/>
      <c r="F7" s="12">
        <f>+F8</f>
        <v>0</v>
      </c>
      <c r="G7" s="12">
        <f>+G8</f>
        <v>40000</v>
      </c>
      <c r="H7" s="12">
        <f>+H8</f>
        <v>10500</v>
      </c>
      <c r="I7" s="12">
        <f>+I8</f>
        <v>12000</v>
      </c>
      <c r="J7" s="12">
        <f>+J8</f>
        <v>9000</v>
      </c>
      <c r="K7" s="12">
        <f>+K8</f>
        <v>0</v>
      </c>
      <c r="L7" s="12"/>
    </row>
    <row r="8" spans="1:12" s="10" customFormat="1" ht="18">
      <c r="A8" s="9" t="s">
        <v>21</v>
      </c>
      <c r="B8" s="9"/>
      <c r="C8" s="9" t="s">
        <v>22</v>
      </c>
      <c r="E8" s="11"/>
      <c r="F8" s="12">
        <f>+F9</f>
        <v>0</v>
      </c>
      <c r="G8" s="12">
        <f>+G9</f>
        <v>40000</v>
      </c>
      <c r="H8" s="12">
        <f>+H9</f>
        <v>10500</v>
      </c>
      <c r="I8" s="12">
        <f>+I9</f>
        <v>12000</v>
      </c>
      <c r="J8" s="12">
        <f>+J9</f>
        <v>9000</v>
      </c>
      <c r="K8" s="12">
        <f>+K9</f>
        <v>0</v>
      </c>
      <c r="L8" s="12"/>
    </row>
    <row r="9" spans="1:12" s="14" customFormat="1" ht="12.75">
      <c r="A9" s="13" t="s">
        <v>23</v>
      </c>
      <c r="B9" s="13"/>
      <c r="C9" s="13" t="s">
        <v>24</v>
      </c>
      <c r="E9" s="15"/>
      <c r="F9" s="16">
        <f>+F10</f>
        <v>0</v>
      </c>
      <c r="G9" s="16">
        <f>+G10</f>
        <v>40000</v>
      </c>
      <c r="H9" s="16">
        <f>+H10</f>
        <v>10500</v>
      </c>
      <c r="I9" s="16">
        <f>+I10</f>
        <v>12000</v>
      </c>
      <c r="J9" s="16">
        <f>+J10</f>
        <v>9000</v>
      </c>
      <c r="K9" s="16">
        <f>+K10</f>
        <v>0</v>
      </c>
      <c r="L9" s="16"/>
    </row>
    <row r="10" spans="1:12" s="18" customFormat="1" ht="10.5">
      <c r="A10" s="17"/>
      <c r="B10" s="17" t="s">
        <v>25</v>
      </c>
      <c r="C10" s="17" t="s">
        <v>26</v>
      </c>
      <c r="D10" s="18" t="s">
        <v>27</v>
      </c>
      <c r="E10" s="19">
        <v>109500</v>
      </c>
      <c r="F10" s="20">
        <v>0</v>
      </c>
      <c r="G10" s="20">
        <v>40000</v>
      </c>
      <c r="H10" s="20">
        <v>10500</v>
      </c>
      <c r="I10" s="20">
        <v>12000</v>
      </c>
      <c r="J10" s="20">
        <v>9000</v>
      </c>
      <c r="K10" s="20">
        <v>0</v>
      </c>
      <c r="L10" s="20"/>
    </row>
    <row r="11" spans="1:12" s="10" customFormat="1" ht="18">
      <c r="A11" s="9" t="s">
        <v>28</v>
      </c>
      <c r="B11" s="9"/>
      <c r="C11" s="9" t="s">
        <v>29</v>
      </c>
      <c r="E11" s="11"/>
      <c r="F11" s="12">
        <f>+F12</f>
        <v>0</v>
      </c>
      <c r="G11" s="12">
        <f>+G12</f>
        <v>23000</v>
      </c>
      <c r="H11" s="12">
        <f>+H12</f>
        <v>0</v>
      </c>
      <c r="I11" s="12">
        <f>+I12</f>
        <v>0</v>
      </c>
      <c r="J11" s="12">
        <f>+J12</f>
        <v>0</v>
      </c>
      <c r="K11" s="12">
        <f>+K12</f>
        <v>0</v>
      </c>
      <c r="L11" s="12"/>
    </row>
    <row r="12" spans="1:12" s="10" customFormat="1" ht="18">
      <c r="A12" s="9" t="s">
        <v>30</v>
      </c>
      <c r="B12" s="9"/>
      <c r="C12" s="9" t="s">
        <v>31</v>
      </c>
      <c r="E12" s="11"/>
      <c r="F12" s="12">
        <f>+F13</f>
        <v>0</v>
      </c>
      <c r="G12" s="12">
        <f>+G13</f>
        <v>23000</v>
      </c>
      <c r="H12" s="12">
        <f>+H13</f>
        <v>0</v>
      </c>
      <c r="I12" s="12">
        <f>+I13</f>
        <v>0</v>
      </c>
      <c r="J12" s="12">
        <f>+J13</f>
        <v>0</v>
      </c>
      <c r="K12" s="12">
        <f>+K13</f>
        <v>0</v>
      </c>
      <c r="L12" s="12"/>
    </row>
    <row r="13" spans="1:12" s="14" customFormat="1" ht="12.75">
      <c r="A13" s="13" t="s">
        <v>32</v>
      </c>
      <c r="B13" s="13"/>
      <c r="C13" s="13" t="s">
        <v>33</v>
      </c>
      <c r="E13" s="15"/>
      <c r="F13" s="16">
        <f>+F14</f>
        <v>0</v>
      </c>
      <c r="G13" s="16">
        <f>+G14</f>
        <v>23000</v>
      </c>
      <c r="H13" s="16">
        <f>+H14</f>
        <v>0</v>
      </c>
      <c r="I13" s="16">
        <f>+I14</f>
        <v>0</v>
      </c>
      <c r="J13" s="16">
        <f>+J14</f>
        <v>0</v>
      </c>
      <c r="K13" s="16">
        <f>+K14</f>
        <v>0</v>
      </c>
      <c r="L13" s="16"/>
    </row>
    <row r="14" spans="1:12" s="18" customFormat="1" ht="10.5">
      <c r="A14" s="17"/>
      <c r="B14" s="17" t="s">
        <v>34</v>
      </c>
      <c r="C14" s="17" t="s">
        <v>35</v>
      </c>
      <c r="D14" s="18" t="s">
        <v>27</v>
      </c>
      <c r="E14" s="19">
        <v>183551</v>
      </c>
      <c r="F14" s="20">
        <v>0</v>
      </c>
      <c r="G14" s="20">
        <v>23000</v>
      </c>
      <c r="H14" s="20">
        <v>0</v>
      </c>
      <c r="I14" s="20">
        <v>0</v>
      </c>
      <c r="J14" s="20">
        <v>0</v>
      </c>
      <c r="K14" s="20">
        <v>0</v>
      </c>
      <c r="L14" s="20"/>
    </row>
    <row r="15" spans="1:12" s="10" customFormat="1" ht="18">
      <c r="A15" s="9" t="s">
        <v>36</v>
      </c>
      <c r="B15" s="9"/>
      <c r="C15" s="9" t="s">
        <v>37</v>
      </c>
      <c r="E15" s="11"/>
      <c r="F15" s="12">
        <f>+F16</f>
        <v>0</v>
      </c>
      <c r="G15" s="12">
        <f>+G16</f>
        <v>51541</v>
      </c>
      <c r="H15" s="12">
        <f>+H16</f>
        <v>48749</v>
      </c>
      <c r="I15" s="12">
        <f>+I16</f>
        <v>49968</v>
      </c>
      <c r="J15" s="12">
        <f>+J16</f>
        <v>0</v>
      </c>
      <c r="K15" s="12">
        <f>+K16</f>
        <v>0</v>
      </c>
      <c r="L15" s="12"/>
    </row>
    <row r="16" spans="1:12" s="10" customFormat="1" ht="18">
      <c r="A16" s="9" t="s">
        <v>38</v>
      </c>
      <c r="B16" s="9"/>
      <c r="C16" s="9" t="s">
        <v>39</v>
      </c>
      <c r="E16" s="11"/>
      <c r="F16" s="12">
        <f>+F17</f>
        <v>0</v>
      </c>
      <c r="G16" s="12">
        <f>+G17</f>
        <v>51541</v>
      </c>
      <c r="H16" s="12">
        <f>+H17</f>
        <v>48749</v>
      </c>
      <c r="I16" s="12">
        <f>+I17</f>
        <v>49968</v>
      </c>
      <c r="J16" s="12">
        <f>+J17</f>
        <v>0</v>
      </c>
      <c r="K16" s="12">
        <f>+K17</f>
        <v>0</v>
      </c>
      <c r="L16" s="12"/>
    </row>
    <row r="17" spans="1:12" s="14" customFormat="1" ht="12.75">
      <c r="A17" s="13" t="s">
        <v>40</v>
      </c>
      <c r="B17" s="13"/>
      <c r="C17" s="13" t="s">
        <v>41</v>
      </c>
      <c r="E17" s="15"/>
      <c r="F17" s="16">
        <f>+F18</f>
        <v>0</v>
      </c>
      <c r="G17" s="16">
        <f>+G18</f>
        <v>51541</v>
      </c>
      <c r="H17" s="16">
        <f>+H18</f>
        <v>48749</v>
      </c>
      <c r="I17" s="16">
        <f>+I18</f>
        <v>49968</v>
      </c>
      <c r="J17" s="16">
        <f>+J18</f>
        <v>0</v>
      </c>
      <c r="K17" s="16">
        <f>+K18</f>
        <v>0</v>
      </c>
      <c r="L17" s="16"/>
    </row>
    <row r="18" spans="1:12" s="18" customFormat="1" ht="10.5">
      <c r="A18" s="17"/>
      <c r="B18" s="17" t="s">
        <v>42</v>
      </c>
      <c r="C18" s="17" t="s">
        <v>43</v>
      </c>
      <c r="D18" s="18" t="s">
        <v>27</v>
      </c>
      <c r="E18" s="19">
        <v>213345</v>
      </c>
      <c r="F18" s="20">
        <v>0</v>
      </c>
      <c r="G18" s="20">
        <v>51541</v>
      </c>
      <c r="H18" s="20">
        <v>48749</v>
      </c>
      <c r="I18" s="20">
        <v>49968</v>
      </c>
      <c r="J18" s="20">
        <v>0</v>
      </c>
      <c r="K18" s="20">
        <v>0</v>
      </c>
      <c r="L18" s="20"/>
    </row>
    <row r="19" spans="1:12" s="10" customFormat="1" ht="18">
      <c r="A19" s="9" t="s">
        <v>44</v>
      </c>
      <c r="B19" s="9"/>
      <c r="C19" s="9" t="s">
        <v>45</v>
      </c>
      <c r="E19" s="11"/>
      <c r="F19" s="12">
        <f>+F20</f>
        <v>0</v>
      </c>
      <c r="G19" s="12">
        <f>+G20</f>
        <v>1759357</v>
      </c>
      <c r="H19" s="12">
        <f>+H20</f>
        <v>20000</v>
      </c>
      <c r="I19" s="12">
        <f>+I20</f>
        <v>30000</v>
      </c>
      <c r="J19" s="12">
        <f>+J20</f>
        <v>30000</v>
      </c>
      <c r="K19" s="12">
        <f>+K20</f>
        <v>0</v>
      </c>
      <c r="L19" s="12"/>
    </row>
    <row r="20" spans="1:12" s="10" customFormat="1" ht="18">
      <c r="A20" s="9" t="s">
        <v>46</v>
      </c>
      <c r="B20" s="9"/>
      <c r="C20" s="9" t="s">
        <v>47</v>
      </c>
      <c r="E20" s="11"/>
      <c r="F20" s="12">
        <f>+F21+F26</f>
        <v>0</v>
      </c>
      <c r="G20" s="12">
        <f>+G21+G26</f>
        <v>1759357</v>
      </c>
      <c r="H20" s="12">
        <f>+H21+H26</f>
        <v>20000</v>
      </c>
      <c r="I20" s="12">
        <f>+I21+I26</f>
        <v>30000</v>
      </c>
      <c r="J20" s="12">
        <f>+J21+J26</f>
        <v>30000</v>
      </c>
      <c r="K20" s="12">
        <f>+K21+K26</f>
        <v>0</v>
      </c>
      <c r="L20" s="12"/>
    </row>
    <row r="21" spans="1:12" s="14" customFormat="1" ht="12.75">
      <c r="A21" s="13" t="s">
        <v>48</v>
      </c>
      <c r="B21" s="13"/>
      <c r="C21" s="13" t="s">
        <v>49</v>
      </c>
      <c r="E21" s="15"/>
      <c r="F21" s="16">
        <f>+F22+F23+F24+F25</f>
        <v>0</v>
      </c>
      <c r="G21" s="16">
        <f>+G22+G23+G24+G25</f>
        <v>876200</v>
      </c>
      <c r="H21" s="16">
        <f>+H22+H23+H24+H25</f>
        <v>20000</v>
      </c>
      <c r="I21" s="16">
        <f>+I22+I23+I24+I25</f>
        <v>30000</v>
      </c>
      <c r="J21" s="16">
        <f>+J22+J23+J24+J25</f>
        <v>30000</v>
      </c>
      <c r="K21" s="16">
        <f>+K22+K23+K24+K25</f>
        <v>0</v>
      </c>
      <c r="L21" s="16"/>
    </row>
    <row r="22" spans="1:12" s="18" customFormat="1" ht="10.5">
      <c r="A22" s="17"/>
      <c r="B22" s="17" t="s">
        <v>50</v>
      </c>
      <c r="C22" s="17" t="s">
        <v>51</v>
      </c>
      <c r="D22" s="18" t="s">
        <v>52</v>
      </c>
      <c r="E22" s="19">
        <v>315000</v>
      </c>
      <c r="F22" s="20">
        <v>0</v>
      </c>
      <c r="G22" s="20">
        <v>480000</v>
      </c>
      <c r="H22" s="20">
        <v>0</v>
      </c>
      <c r="I22" s="20">
        <v>0</v>
      </c>
      <c r="J22" s="20">
        <v>0</v>
      </c>
      <c r="K22" s="20">
        <v>0</v>
      </c>
      <c r="L22" s="20"/>
    </row>
    <row r="23" spans="1:12" s="18" customFormat="1" ht="10.5">
      <c r="A23" s="17"/>
      <c r="B23" s="17" t="s">
        <v>53</v>
      </c>
      <c r="C23" s="17" t="s">
        <v>54</v>
      </c>
      <c r="D23" s="18" t="s">
        <v>55</v>
      </c>
      <c r="E23" s="19">
        <v>400000</v>
      </c>
      <c r="F23" s="20">
        <v>0</v>
      </c>
      <c r="G23" s="20">
        <v>140000</v>
      </c>
      <c r="H23" s="20">
        <v>0</v>
      </c>
      <c r="I23" s="20">
        <v>0</v>
      </c>
      <c r="J23" s="20">
        <v>0</v>
      </c>
      <c r="K23" s="20">
        <v>0</v>
      </c>
      <c r="L23" s="20"/>
    </row>
    <row r="24" spans="1:12" s="18" customFormat="1" ht="10.5">
      <c r="A24" s="17"/>
      <c r="B24" s="17" t="s">
        <v>56</v>
      </c>
      <c r="C24" s="17" t="s">
        <v>57</v>
      </c>
      <c r="D24" s="18" t="s">
        <v>27</v>
      </c>
      <c r="E24" s="19">
        <v>180000</v>
      </c>
      <c r="F24" s="20">
        <v>0</v>
      </c>
      <c r="G24" s="20">
        <v>136200</v>
      </c>
      <c r="H24" s="20">
        <v>20000</v>
      </c>
      <c r="I24" s="20">
        <v>30000</v>
      </c>
      <c r="J24" s="20">
        <v>30000</v>
      </c>
      <c r="K24" s="20">
        <v>0</v>
      </c>
      <c r="L24" s="20"/>
    </row>
    <row r="25" spans="1:12" s="18" customFormat="1" ht="10.5">
      <c r="A25" s="17"/>
      <c r="B25" s="17" t="s">
        <v>58</v>
      </c>
      <c r="C25" s="17" t="s">
        <v>59</v>
      </c>
      <c r="D25" s="18" t="s">
        <v>60</v>
      </c>
      <c r="E25" s="19">
        <v>120000</v>
      </c>
      <c r="F25" s="20">
        <v>0</v>
      </c>
      <c r="G25" s="20">
        <v>120000</v>
      </c>
      <c r="H25" s="20">
        <v>0</v>
      </c>
      <c r="I25" s="20">
        <v>0</v>
      </c>
      <c r="J25" s="20">
        <v>0</v>
      </c>
      <c r="K25" s="20">
        <v>0</v>
      </c>
      <c r="L25" s="20"/>
    </row>
    <row r="26" spans="1:12" s="14" customFormat="1" ht="12.75">
      <c r="A26" s="13" t="s">
        <v>61</v>
      </c>
      <c r="B26" s="13"/>
      <c r="C26" s="13" t="s">
        <v>62</v>
      </c>
      <c r="E26" s="15"/>
      <c r="F26" s="16">
        <f>+F27</f>
        <v>0</v>
      </c>
      <c r="G26" s="16">
        <f>+G27</f>
        <v>883157</v>
      </c>
      <c r="H26" s="16">
        <f>+H27</f>
        <v>0</v>
      </c>
      <c r="I26" s="16">
        <f>+I27</f>
        <v>0</v>
      </c>
      <c r="J26" s="16">
        <f>+J27</f>
        <v>0</v>
      </c>
      <c r="K26" s="16">
        <f>+K27</f>
        <v>0</v>
      </c>
      <c r="L26" s="16"/>
    </row>
    <row r="27" spans="1:12" s="18" customFormat="1" ht="10.5">
      <c r="A27" s="17"/>
      <c r="B27" s="17" t="s">
        <v>63</v>
      </c>
      <c r="C27" s="17" t="s">
        <v>64</v>
      </c>
      <c r="D27" s="18" t="s">
        <v>65</v>
      </c>
      <c r="E27" s="19">
        <v>630000</v>
      </c>
      <c r="F27" s="20">
        <v>0</v>
      </c>
      <c r="G27" s="20">
        <v>883157</v>
      </c>
      <c r="H27" s="20">
        <v>0</v>
      </c>
      <c r="I27" s="20">
        <v>0</v>
      </c>
      <c r="J27" s="20">
        <v>0</v>
      </c>
      <c r="K27" s="20">
        <v>0</v>
      </c>
      <c r="L27" s="20"/>
    </row>
    <row r="28" spans="1:12" s="10" customFormat="1" ht="18">
      <c r="A28" s="9" t="s">
        <v>66</v>
      </c>
      <c r="B28" s="9"/>
      <c r="C28" s="9" t="s">
        <v>67</v>
      </c>
      <c r="E28" s="11"/>
      <c r="F28" s="12">
        <f>+F29</f>
        <v>0</v>
      </c>
      <c r="G28" s="12">
        <f>+G29</f>
        <v>22704</v>
      </c>
      <c r="H28" s="12">
        <f>+H29</f>
        <v>23203</v>
      </c>
      <c r="I28" s="12">
        <f>+I29</f>
        <v>23784</v>
      </c>
      <c r="J28" s="12">
        <f>+J29</f>
        <v>24426</v>
      </c>
      <c r="K28" s="12">
        <f>+K29</f>
        <v>0</v>
      </c>
      <c r="L28" s="12"/>
    </row>
    <row r="29" spans="1:12" s="10" customFormat="1" ht="18">
      <c r="A29" s="9" t="s">
        <v>68</v>
      </c>
      <c r="B29" s="9"/>
      <c r="C29" s="9" t="s">
        <v>69</v>
      </c>
      <c r="E29" s="11"/>
      <c r="F29" s="12">
        <f>+F30</f>
        <v>0</v>
      </c>
      <c r="G29" s="12">
        <f>+G30</f>
        <v>22704</v>
      </c>
      <c r="H29" s="12">
        <f>+H30</f>
        <v>23203</v>
      </c>
      <c r="I29" s="12">
        <f>+I30</f>
        <v>23784</v>
      </c>
      <c r="J29" s="12">
        <f>+J30</f>
        <v>24426</v>
      </c>
      <c r="K29" s="12">
        <f>+K30</f>
        <v>0</v>
      </c>
      <c r="L29" s="12"/>
    </row>
    <row r="30" spans="1:12" s="14" customFormat="1" ht="12.75">
      <c r="A30" s="13" t="s">
        <v>70</v>
      </c>
      <c r="B30" s="13"/>
      <c r="C30" s="13" t="s">
        <v>71</v>
      </c>
      <c r="E30" s="15"/>
      <c r="F30" s="16">
        <f>+F31</f>
        <v>0</v>
      </c>
      <c r="G30" s="16">
        <f>+G31</f>
        <v>22704</v>
      </c>
      <c r="H30" s="16">
        <f>+H31</f>
        <v>23203</v>
      </c>
      <c r="I30" s="16">
        <f>+I31</f>
        <v>23784</v>
      </c>
      <c r="J30" s="16">
        <f>+J31</f>
        <v>24426</v>
      </c>
      <c r="K30" s="16">
        <f>+K31</f>
        <v>0</v>
      </c>
      <c r="L30" s="16"/>
    </row>
    <row r="31" spans="1:12" s="18" customFormat="1" ht="10.5">
      <c r="A31" s="17"/>
      <c r="B31" s="17" t="s">
        <v>72</v>
      </c>
      <c r="C31" s="17" t="s">
        <v>73</v>
      </c>
      <c r="D31" s="18" t="s">
        <v>27</v>
      </c>
      <c r="E31" s="19">
        <v>153264</v>
      </c>
      <c r="F31" s="20">
        <v>0</v>
      </c>
      <c r="G31" s="20">
        <v>22704</v>
      </c>
      <c r="H31" s="20">
        <v>23203</v>
      </c>
      <c r="I31" s="20">
        <v>23784</v>
      </c>
      <c r="J31" s="20">
        <v>24426</v>
      </c>
      <c r="K31" s="20">
        <v>0</v>
      </c>
      <c r="L31" s="20"/>
    </row>
    <row r="32" spans="1:12" s="10" customFormat="1" ht="18">
      <c r="A32" s="9" t="s">
        <v>74</v>
      </c>
      <c r="B32" s="9"/>
      <c r="C32" s="9" t="s">
        <v>75</v>
      </c>
      <c r="E32" s="11"/>
      <c r="F32" s="12">
        <f>+F33+F39</f>
        <v>0</v>
      </c>
      <c r="G32" s="12">
        <f>+G33+G39</f>
        <v>132088</v>
      </c>
      <c r="H32" s="12">
        <f>+H33+H39</f>
        <v>131893</v>
      </c>
      <c r="I32" s="12">
        <f>+I33+I39</f>
        <v>112893</v>
      </c>
      <c r="J32" s="12">
        <f>+J33+J39</f>
        <v>163393</v>
      </c>
      <c r="K32" s="12">
        <f>+K33+K39</f>
        <v>0</v>
      </c>
      <c r="L32" s="12"/>
    </row>
    <row r="33" spans="1:12" s="10" customFormat="1" ht="18">
      <c r="A33" s="9" t="s">
        <v>76</v>
      </c>
      <c r="B33" s="9"/>
      <c r="C33" s="9" t="s">
        <v>77</v>
      </c>
      <c r="E33" s="11"/>
      <c r="F33" s="12">
        <f>+F34+F36</f>
        <v>0</v>
      </c>
      <c r="G33" s="12">
        <f>+G34+G36</f>
        <v>42088</v>
      </c>
      <c r="H33" s="12">
        <f>+H34+H36</f>
        <v>129893</v>
      </c>
      <c r="I33" s="12">
        <f>+I34+I36</f>
        <v>112893</v>
      </c>
      <c r="J33" s="12">
        <f>+J34+J36</f>
        <v>163393</v>
      </c>
      <c r="K33" s="12">
        <f>+K34+K36</f>
        <v>0</v>
      </c>
      <c r="L33" s="12"/>
    </row>
    <row r="34" spans="1:12" s="14" customFormat="1" ht="12.75">
      <c r="A34" s="13" t="s">
        <v>78</v>
      </c>
      <c r="B34" s="13"/>
      <c r="C34" s="13" t="s">
        <v>79</v>
      </c>
      <c r="E34" s="15"/>
      <c r="F34" s="16">
        <f>+F35</f>
        <v>0</v>
      </c>
      <c r="G34" s="16">
        <f>+G35</f>
        <v>5000</v>
      </c>
      <c r="H34" s="16">
        <f>+H35</f>
        <v>5000</v>
      </c>
      <c r="I34" s="16">
        <f>+I35</f>
        <v>8000</v>
      </c>
      <c r="J34" s="16">
        <f>+J35</f>
        <v>8500</v>
      </c>
      <c r="K34" s="16">
        <f>+K35</f>
        <v>0</v>
      </c>
      <c r="L34" s="16"/>
    </row>
    <row r="35" spans="1:12" s="18" customFormat="1" ht="10.5">
      <c r="A35" s="17"/>
      <c r="B35" s="17" t="s">
        <v>80</v>
      </c>
      <c r="C35" s="17" t="s">
        <v>81</v>
      </c>
      <c r="D35" s="18" t="s">
        <v>60</v>
      </c>
      <c r="E35" s="19">
        <v>36830</v>
      </c>
      <c r="F35" s="20">
        <v>0</v>
      </c>
      <c r="G35" s="20">
        <v>5000</v>
      </c>
      <c r="H35" s="20">
        <v>5000</v>
      </c>
      <c r="I35" s="20">
        <v>8000</v>
      </c>
      <c r="J35" s="20">
        <v>8500</v>
      </c>
      <c r="K35" s="20">
        <v>0</v>
      </c>
      <c r="L35" s="20"/>
    </row>
    <row r="36" spans="1:12" s="14" customFormat="1" ht="12.75">
      <c r="A36" s="13" t="s">
        <v>82</v>
      </c>
      <c r="B36" s="13"/>
      <c r="C36" s="13" t="s">
        <v>83</v>
      </c>
      <c r="E36" s="15"/>
      <c r="F36" s="16">
        <f>+F37+F38</f>
        <v>0</v>
      </c>
      <c r="G36" s="16">
        <f>+G37+G38</f>
        <v>37088</v>
      </c>
      <c r="H36" s="16">
        <f>+H37+H38</f>
        <v>124893</v>
      </c>
      <c r="I36" s="16">
        <f>+I37+I38</f>
        <v>104893</v>
      </c>
      <c r="J36" s="16">
        <f>+J37+J38</f>
        <v>154893</v>
      </c>
      <c r="K36" s="16">
        <f>+K37+K38</f>
        <v>0</v>
      </c>
      <c r="L36" s="16"/>
    </row>
    <row r="37" spans="1:12" s="18" customFormat="1" ht="10.5">
      <c r="A37" s="17"/>
      <c r="B37" s="17" t="s">
        <v>84</v>
      </c>
      <c r="C37" s="17" t="s">
        <v>85</v>
      </c>
      <c r="D37" s="18" t="s">
        <v>27</v>
      </c>
      <c r="E37" s="19">
        <v>138457</v>
      </c>
      <c r="F37" s="20">
        <v>0</v>
      </c>
      <c r="G37" s="20">
        <v>10088</v>
      </c>
      <c r="H37" s="20">
        <v>34893</v>
      </c>
      <c r="I37" s="20">
        <v>34893</v>
      </c>
      <c r="J37" s="20">
        <v>34893</v>
      </c>
      <c r="K37" s="20">
        <v>0</v>
      </c>
      <c r="L37" s="20"/>
    </row>
    <row r="38" spans="1:12" s="18" customFormat="1" ht="10.5">
      <c r="A38" s="17"/>
      <c r="B38" s="17" t="s">
        <v>86</v>
      </c>
      <c r="C38" s="17" t="s">
        <v>87</v>
      </c>
      <c r="D38" s="18" t="s">
        <v>88</v>
      </c>
      <c r="E38" s="19">
        <v>384180</v>
      </c>
      <c r="F38" s="20">
        <v>0</v>
      </c>
      <c r="G38" s="20">
        <v>27000</v>
      </c>
      <c r="H38" s="20">
        <v>90000</v>
      </c>
      <c r="I38" s="20">
        <v>70000</v>
      </c>
      <c r="J38" s="20">
        <v>120000</v>
      </c>
      <c r="K38" s="20">
        <v>0</v>
      </c>
      <c r="L38" s="20"/>
    </row>
    <row r="39" spans="1:12" s="10" customFormat="1" ht="18">
      <c r="A39" s="9" t="s">
        <v>89</v>
      </c>
      <c r="B39" s="9"/>
      <c r="C39" s="9" t="s">
        <v>90</v>
      </c>
      <c r="E39" s="11"/>
      <c r="F39" s="12">
        <f>+F40</f>
        <v>0</v>
      </c>
      <c r="G39" s="12">
        <f>+G40</f>
        <v>90000</v>
      </c>
      <c r="H39" s="12">
        <f>+H40</f>
        <v>2000</v>
      </c>
      <c r="I39" s="12">
        <f>+I40</f>
        <v>0</v>
      </c>
      <c r="J39" s="12">
        <f>+J40</f>
        <v>0</v>
      </c>
      <c r="K39" s="12">
        <f>+K40</f>
        <v>0</v>
      </c>
      <c r="L39" s="12"/>
    </row>
    <row r="40" spans="1:12" s="14" customFormat="1" ht="12.75">
      <c r="A40" s="13" t="s">
        <v>91</v>
      </c>
      <c r="B40" s="13"/>
      <c r="C40" s="13" t="s">
        <v>92</v>
      </c>
      <c r="E40" s="15"/>
      <c r="F40" s="16">
        <f>+F41</f>
        <v>0</v>
      </c>
      <c r="G40" s="16">
        <f>+G41</f>
        <v>90000</v>
      </c>
      <c r="H40" s="16">
        <f>+H41</f>
        <v>2000</v>
      </c>
      <c r="I40" s="16">
        <f>+I41</f>
        <v>0</v>
      </c>
      <c r="J40" s="16">
        <f>+J41</f>
        <v>0</v>
      </c>
      <c r="K40" s="16">
        <f>+K41</f>
        <v>0</v>
      </c>
      <c r="L40" s="16"/>
    </row>
    <row r="41" spans="1:12" s="18" customFormat="1" ht="10.5">
      <c r="A41" s="17"/>
      <c r="B41" s="17" t="s">
        <v>93</v>
      </c>
      <c r="C41" s="17" t="s">
        <v>94</v>
      </c>
      <c r="D41" s="18" t="s">
        <v>52</v>
      </c>
      <c r="E41" s="19">
        <v>117000</v>
      </c>
      <c r="F41" s="20">
        <v>0</v>
      </c>
      <c r="G41" s="20">
        <v>90000</v>
      </c>
      <c r="H41" s="20">
        <v>2000</v>
      </c>
      <c r="I41" s="20">
        <v>0</v>
      </c>
      <c r="J41" s="20">
        <v>0</v>
      </c>
      <c r="K41" s="20">
        <v>0</v>
      </c>
      <c r="L41" s="20"/>
    </row>
    <row r="42" spans="1:12" s="10" customFormat="1" ht="18">
      <c r="A42" s="9" t="s">
        <v>95</v>
      </c>
      <c r="B42" s="9"/>
      <c r="C42" s="9" t="s">
        <v>96</v>
      </c>
      <c r="E42" s="11"/>
      <c r="F42" s="12">
        <f>+F43+F50</f>
        <v>0</v>
      </c>
      <c r="G42" s="12">
        <f>+G43+G50</f>
        <v>1214426.99</v>
      </c>
      <c r="H42" s="12">
        <f>+H43+H50</f>
        <v>110000</v>
      </c>
      <c r="I42" s="12">
        <f>+I43+I50</f>
        <v>55000</v>
      </c>
      <c r="J42" s="12">
        <f>+J43+J50</f>
        <v>25000</v>
      </c>
      <c r="K42" s="12">
        <f>+K43+K50</f>
        <v>0</v>
      </c>
      <c r="L42" s="12"/>
    </row>
    <row r="43" spans="1:12" s="10" customFormat="1" ht="18">
      <c r="A43" s="9" t="s">
        <v>97</v>
      </c>
      <c r="B43" s="9"/>
      <c r="C43" s="9" t="s">
        <v>98</v>
      </c>
      <c r="E43" s="11"/>
      <c r="F43" s="12">
        <f>+F44+F45+F46+F47</f>
        <v>0</v>
      </c>
      <c r="G43" s="12">
        <f>+G44+G45+G46+G47</f>
        <v>1084426.99</v>
      </c>
      <c r="H43" s="12">
        <f>+H44+H45+H46+H47</f>
        <v>10000</v>
      </c>
      <c r="I43" s="12">
        <f>+I44+I45+I46+I47</f>
        <v>5000</v>
      </c>
      <c r="J43" s="12">
        <f>+J44+J45+J46+J47</f>
        <v>5000</v>
      </c>
      <c r="K43" s="12">
        <f>+K44+K45+K46+K47</f>
        <v>0</v>
      </c>
      <c r="L43" s="12"/>
    </row>
    <row r="44" spans="1:12" s="14" customFormat="1" ht="12.75">
      <c r="A44" s="13"/>
      <c r="B44" s="13" t="s">
        <v>99</v>
      </c>
      <c r="C44" s="13" t="s">
        <v>100</v>
      </c>
      <c r="D44" s="14" t="s">
        <v>101</v>
      </c>
      <c r="E44" s="15">
        <v>1</v>
      </c>
      <c r="F44" s="16">
        <v>0</v>
      </c>
      <c r="G44" s="16">
        <v>557566</v>
      </c>
      <c r="H44" s="16">
        <v>0</v>
      </c>
      <c r="I44" s="16">
        <v>0</v>
      </c>
      <c r="J44" s="16">
        <v>0</v>
      </c>
      <c r="K44" s="16">
        <v>0</v>
      </c>
      <c r="L44" s="16"/>
    </row>
    <row r="45" spans="1:12" s="14" customFormat="1" ht="12.75">
      <c r="A45" s="13"/>
      <c r="B45" s="13" t="s">
        <v>102</v>
      </c>
      <c r="C45" s="13" t="s">
        <v>103</v>
      </c>
      <c r="D45" s="14" t="s">
        <v>101</v>
      </c>
      <c r="E45" s="15">
        <v>1</v>
      </c>
      <c r="F45" s="16">
        <v>0</v>
      </c>
      <c r="G45" s="16">
        <v>378303.86</v>
      </c>
      <c r="H45" s="16">
        <v>0</v>
      </c>
      <c r="I45" s="16">
        <v>0</v>
      </c>
      <c r="J45" s="16">
        <v>0</v>
      </c>
      <c r="K45" s="16">
        <v>0</v>
      </c>
      <c r="L45" s="16"/>
    </row>
    <row r="46" spans="1:12" s="14" customFormat="1" ht="12.75">
      <c r="A46" s="13"/>
      <c r="B46" s="13" t="s">
        <v>104</v>
      </c>
      <c r="C46" s="13" t="s">
        <v>105</v>
      </c>
      <c r="D46" s="14" t="s">
        <v>101</v>
      </c>
      <c r="E46" s="15">
        <v>1</v>
      </c>
      <c r="F46" s="16">
        <v>0</v>
      </c>
      <c r="G46" s="16">
        <v>14981.13</v>
      </c>
      <c r="H46" s="16">
        <v>0</v>
      </c>
      <c r="I46" s="16">
        <v>0</v>
      </c>
      <c r="J46" s="16">
        <v>0</v>
      </c>
      <c r="K46" s="16">
        <v>0</v>
      </c>
      <c r="L46" s="16"/>
    </row>
    <row r="47" spans="1:12" s="14" customFormat="1" ht="12.75">
      <c r="A47" s="13" t="s">
        <v>106</v>
      </c>
      <c r="B47" s="13"/>
      <c r="C47" s="13" t="s">
        <v>107</v>
      </c>
      <c r="E47" s="15"/>
      <c r="F47" s="16">
        <f>+F48+F49</f>
        <v>0</v>
      </c>
      <c r="G47" s="16">
        <f>+G48+G49</f>
        <v>133576</v>
      </c>
      <c r="H47" s="16">
        <f>+H48+H49</f>
        <v>10000</v>
      </c>
      <c r="I47" s="16">
        <f>+I48+I49</f>
        <v>5000</v>
      </c>
      <c r="J47" s="16">
        <f>+J48+J49</f>
        <v>5000</v>
      </c>
      <c r="K47" s="16">
        <f>+K48+K49</f>
        <v>0</v>
      </c>
      <c r="L47" s="16"/>
    </row>
    <row r="48" spans="1:12" s="18" customFormat="1" ht="10.5">
      <c r="A48" s="17"/>
      <c r="B48" s="17" t="s">
        <v>108</v>
      </c>
      <c r="C48" s="17" t="s">
        <v>109</v>
      </c>
      <c r="D48" s="18" t="s">
        <v>27</v>
      </c>
      <c r="E48" s="19">
        <v>30000</v>
      </c>
      <c r="F48" s="20">
        <v>0</v>
      </c>
      <c r="G48" s="20">
        <v>23576</v>
      </c>
      <c r="H48" s="20">
        <v>10000</v>
      </c>
      <c r="I48" s="20">
        <v>5000</v>
      </c>
      <c r="J48" s="20">
        <v>5000</v>
      </c>
      <c r="K48" s="20">
        <v>0</v>
      </c>
      <c r="L48" s="20"/>
    </row>
    <row r="49" spans="1:12" s="18" customFormat="1" ht="10.5">
      <c r="A49" s="17"/>
      <c r="B49" s="17" t="s">
        <v>110</v>
      </c>
      <c r="C49" s="17" t="s">
        <v>111</v>
      </c>
      <c r="D49" s="18" t="s">
        <v>55</v>
      </c>
      <c r="E49" s="19">
        <v>110000</v>
      </c>
      <c r="F49" s="20">
        <v>0</v>
      </c>
      <c r="G49" s="20">
        <v>110000</v>
      </c>
      <c r="H49" s="20">
        <v>0</v>
      </c>
      <c r="I49" s="20">
        <v>0</v>
      </c>
      <c r="J49" s="20">
        <v>0</v>
      </c>
      <c r="K49" s="20">
        <v>0</v>
      </c>
      <c r="L49" s="20"/>
    </row>
    <row r="50" spans="1:12" s="10" customFormat="1" ht="18">
      <c r="A50" s="9" t="s">
        <v>112</v>
      </c>
      <c r="B50" s="9"/>
      <c r="C50" s="9" t="s">
        <v>113</v>
      </c>
      <c r="E50" s="11"/>
      <c r="F50" s="12">
        <f>+F51</f>
        <v>0</v>
      </c>
      <c r="G50" s="12">
        <f>+G51</f>
        <v>130000</v>
      </c>
      <c r="H50" s="12">
        <f>+H51</f>
        <v>100000</v>
      </c>
      <c r="I50" s="12">
        <f>+I51</f>
        <v>50000</v>
      </c>
      <c r="J50" s="12">
        <f>+J51</f>
        <v>20000</v>
      </c>
      <c r="K50" s="12">
        <f>+K51</f>
        <v>0</v>
      </c>
      <c r="L50" s="12"/>
    </row>
    <row r="51" spans="1:12" s="14" customFormat="1" ht="12.75">
      <c r="A51" s="13" t="s">
        <v>114</v>
      </c>
      <c r="B51" s="13"/>
      <c r="C51" s="13" t="s">
        <v>115</v>
      </c>
      <c r="E51" s="15"/>
      <c r="F51" s="16">
        <f>+F52</f>
        <v>0</v>
      </c>
      <c r="G51" s="16">
        <f>+G52</f>
        <v>130000</v>
      </c>
      <c r="H51" s="16">
        <f>+H52</f>
        <v>100000</v>
      </c>
      <c r="I51" s="16">
        <f>+I52</f>
        <v>50000</v>
      </c>
      <c r="J51" s="16">
        <f>+J52</f>
        <v>20000</v>
      </c>
      <c r="K51" s="16">
        <f>+K52</f>
        <v>0</v>
      </c>
      <c r="L51" s="16"/>
    </row>
    <row r="52" spans="1:12" s="18" customFormat="1" ht="10.5">
      <c r="A52" s="17"/>
      <c r="B52" s="17" t="s">
        <v>116</v>
      </c>
      <c r="C52" s="17" t="s">
        <v>117</v>
      </c>
      <c r="D52" s="18" t="s">
        <v>27</v>
      </c>
      <c r="E52" s="19">
        <v>270000</v>
      </c>
      <c r="F52" s="20">
        <v>0</v>
      </c>
      <c r="G52" s="20">
        <v>130000</v>
      </c>
      <c r="H52" s="20">
        <v>100000</v>
      </c>
      <c r="I52" s="20">
        <v>50000</v>
      </c>
      <c r="J52" s="20">
        <v>20000</v>
      </c>
      <c r="K52" s="20">
        <v>0</v>
      </c>
      <c r="L52" s="20"/>
    </row>
    <row r="53" spans="1:12" s="10" customFormat="1" ht="18">
      <c r="A53" s="9" t="s">
        <v>118</v>
      </c>
      <c r="B53" s="9"/>
      <c r="C53" s="9" t="s">
        <v>119</v>
      </c>
      <c r="E53" s="11"/>
      <c r="F53" s="12">
        <f>+F54+F57</f>
        <v>0</v>
      </c>
      <c r="G53" s="12">
        <f>+G54+G57</f>
        <v>128635</v>
      </c>
      <c r="H53" s="12">
        <f>+H54+H57</f>
        <v>151466</v>
      </c>
      <c r="I53" s="12">
        <f>+I54+I57</f>
        <v>102088</v>
      </c>
      <c r="J53" s="12">
        <f>+J54+J57</f>
        <v>92707</v>
      </c>
      <c r="K53" s="12">
        <f>+K54+K57</f>
        <v>0</v>
      </c>
      <c r="L53" s="12"/>
    </row>
    <row r="54" spans="1:12" s="10" customFormat="1" ht="18">
      <c r="A54" s="9" t="s">
        <v>120</v>
      </c>
      <c r="B54" s="9"/>
      <c r="C54" s="9" t="s">
        <v>121</v>
      </c>
      <c r="E54" s="11"/>
      <c r="F54" s="12">
        <f>+F55</f>
        <v>0</v>
      </c>
      <c r="G54" s="12">
        <f>+G55</f>
        <v>24635</v>
      </c>
      <c r="H54" s="12">
        <f>+H55</f>
        <v>21466</v>
      </c>
      <c r="I54" s="12">
        <f>+I55</f>
        <v>22088</v>
      </c>
      <c r="J54" s="12">
        <f>+J55</f>
        <v>22707</v>
      </c>
      <c r="K54" s="12">
        <f>+K55</f>
        <v>0</v>
      </c>
      <c r="L54" s="12"/>
    </row>
    <row r="55" spans="1:12" s="14" customFormat="1" ht="12.75">
      <c r="A55" s="13" t="s">
        <v>122</v>
      </c>
      <c r="B55" s="13"/>
      <c r="C55" s="13" t="s">
        <v>123</v>
      </c>
      <c r="E55" s="15"/>
      <c r="F55" s="16">
        <f>+F56</f>
        <v>0</v>
      </c>
      <c r="G55" s="16">
        <f>+G56</f>
        <v>24635</v>
      </c>
      <c r="H55" s="16">
        <f>+H56</f>
        <v>21466</v>
      </c>
      <c r="I55" s="16">
        <f>+I56</f>
        <v>22088</v>
      </c>
      <c r="J55" s="16">
        <f>+J56</f>
        <v>22707</v>
      </c>
      <c r="K55" s="16">
        <f>+K56</f>
        <v>0</v>
      </c>
      <c r="L55" s="16"/>
    </row>
    <row r="56" spans="1:12" s="18" customFormat="1" ht="10.5">
      <c r="A56" s="17"/>
      <c r="B56" s="17" t="s">
        <v>124</v>
      </c>
      <c r="C56" s="17" t="s">
        <v>125</v>
      </c>
      <c r="D56" s="18" t="s">
        <v>27</v>
      </c>
      <c r="E56" s="19">
        <v>211041</v>
      </c>
      <c r="F56" s="20">
        <v>0</v>
      </c>
      <c r="G56" s="20">
        <v>24635</v>
      </c>
      <c r="H56" s="20">
        <v>21466</v>
      </c>
      <c r="I56" s="20">
        <v>22088</v>
      </c>
      <c r="J56" s="20">
        <v>22707</v>
      </c>
      <c r="K56" s="20">
        <v>0</v>
      </c>
      <c r="L56" s="20"/>
    </row>
    <row r="57" spans="1:12" s="10" customFormat="1" ht="18">
      <c r="A57" s="9" t="s">
        <v>126</v>
      </c>
      <c r="B57" s="9"/>
      <c r="C57" s="9" t="s">
        <v>127</v>
      </c>
      <c r="E57" s="11"/>
      <c r="F57" s="12">
        <f>+F58+F60</f>
        <v>0</v>
      </c>
      <c r="G57" s="12">
        <f>+G58+G60</f>
        <v>104000</v>
      </c>
      <c r="H57" s="12">
        <f>+H58+H60</f>
        <v>130000</v>
      </c>
      <c r="I57" s="12">
        <f>+I58+I60</f>
        <v>80000</v>
      </c>
      <c r="J57" s="12">
        <f>+J58+J60</f>
        <v>70000</v>
      </c>
      <c r="K57" s="12">
        <f>+K58+K60</f>
        <v>0</v>
      </c>
      <c r="L57" s="12"/>
    </row>
    <row r="58" spans="1:12" s="14" customFormat="1" ht="12.75">
      <c r="A58" s="13" t="s">
        <v>128</v>
      </c>
      <c r="B58" s="13"/>
      <c r="C58" s="13" t="s">
        <v>129</v>
      </c>
      <c r="E58" s="15"/>
      <c r="F58" s="16">
        <f>+F59</f>
        <v>0</v>
      </c>
      <c r="G58" s="16">
        <f>+G59</f>
        <v>4000</v>
      </c>
      <c r="H58" s="16">
        <f>+H59</f>
        <v>0</v>
      </c>
      <c r="I58" s="16">
        <f>+I59</f>
        <v>0</v>
      </c>
      <c r="J58" s="16">
        <f>+J59</f>
        <v>0</v>
      </c>
      <c r="K58" s="16">
        <f>+K59</f>
        <v>0</v>
      </c>
      <c r="L58" s="16"/>
    </row>
    <row r="59" spans="1:12" s="18" customFormat="1" ht="10.5">
      <c r="A59" s="17"/>
      <c r="B59" s="17" t="s">
        <v>130</v>
      </c>
      <c r="C59" s="17" t="s">
        <v>131</v>
      </c>
      <c r="D59" s="18" t="s">
        <v>132</v>
      </c>
      <c r="E59" s="19">
        <v>14000</v>
      </c>
      <c r="F59" s="20">
        <v>0</v>
      </c>
      <c r="G59" s="20">
        <v>4000</v>
      </c>
      <c r="H59" s="20">
        <v>0</v>
      </c>
      <c r="I59" s="20">
        <v>0</v>
      </c>
      <c r="J59" s="20">
        <v>0</v>
      </c>
      <c r="K59" s="20">
        <v>0</v>
      </c>
      <c r="L59" s="20"/>
    </row>
    <row r="60" spans="1:12" s="14" customFormat="1" ht="12.75">
      <c r="A60" s="13" t="s">
        <v>133</v>
      </c>
      <c r="B60" s="13"/>
      <c r="C60" s="13" t="s">
        <v>134</v>
      </c>
      <c r="E60" s="15"/>
      <c r="F60" s="16">
        <f>+F61+F62</f>
        <v>0</v>
      </c>
      <c r="G60" s="16">
        <f>+G61+G62</f>
        <v>100000</v>
      </c>
      <c r="H60" s="16">
        <f>+H61+H62</f>
        <v>130000</v>
      </c>
      <c r="I60" s="16">
        <f>+I61+I62</f>
        <v>80000</v>
      </c>
      <c r="J60" s="16">
        <f>+J61+J62</f>
        <v>70000</v>
      </c>
      <c r="K60" s="16">
        <f>+K61+K62</f>
        <v>0</v>
      </c>
      <c r="L60" s="16"/>
    </row>
    <row r="61" spans="1:12" s="18" customFormat="1" ht="10.5">
      <c r="A61" s="17"/>
      <c r="B61" s="17" t="s">
        <v>135</v>
      </c>
      <c r="C61" s="17" t="s">
        <v>136</v>
      </c>
      <c r="D61" s="18" t="s">
        <v>137</v>
      </c>
      <c r="E61" s="19">
        <v>150000</v>
      </c>
      <c r="F61" s="20">
        <v>0</v>
      </c>
      <c r="G61" s="20">
        <v>50000</v>
      </c>
      <c r="H61" s="20">
        <v>90000</v>
      </c>
      <c r="I61" s="20">
        <v>80000</v>
      </c>
      <c r="J61" s="20">
        <v>70000</v>
      </c>
      <c r="K61" s="20">
        <v>0</v>
      </c>
      <c r="L61" s="20"/>
    </row>
    <row r="62" spans="1:12" s="18" customFormat="1" ht="10.5">
      <c r="A62" s="17"/>
      <c r="B62" s="17" t="s">
        <v>138</v>
      </c>
      <c r="C62" s="17" t="s">
        <v>139</v>
      </c>
      <c r="D62" s="18" t="s">
        <v>140</v>
      </c>
      <c r="E62" s="19">
        <v>90000</v>
      </c>
      <c r="F62" s="20">
        <v>0</v>
      </c>
      <c r="G62" s="20">
        <v>50000</v>
      </c>
      <c r="H62" s="20">
        <v>40000</v>
      </c>
      <c r="I62" s="20">
        <v>0</v>
      </c>
      <c r="J62" s="20">
        <v>0</v>
      </c>
      <c r="K62" s="20">
        <v>0</v>
      </c>
      <c r="L62" s="20"/>
    </row>
    <row r="63" spans="1:12" s="10" customFormat="1" ht="18">
      <c r="A63" s="9" t="s">
        <v>141</v>
      </c>
      <c r="B63" s="9"/>
      <c r="C63" s="9" t="s">
        <v>142</v>
      </c>
      <c r="E63" s="11"/>
      <c r="F63" s="12">
        <f>+F64+F67</f>
        <v>0</v>
      </c>
      <c r="G63" s="12">
        <f>+G64+G67</f>
        <v>62000</v>
      </c>
      <c r="H63" s="12">
        <f>+H64+H67</f>
        <v>2675</v>
      </c>
      <c r="I63" s="12">
        <f>+I64+I67</f>
        <v>2752</v>
      </c>
      <c r="J63" s="12">
        <f>+J64+J67</f>
        <v>2830</v>
      </c>
      <c r="K63" s="12">
        <f>+K64+K67</f>
        <v>0</v>
      </c>
      <c r="L63" s="12"/>
    </row>
    <row r="64" spans="1:12" s="10" customFormat="1" ht="18">
      <c r="A64" s="9" t="s">
        <v>143</v>
      </c>
      <c r="B64" s="9"/>
      <c r="C64" s="9" t="s">
        <v>144</v>
      </c>
      <c r="E64" s="11"/>
      <c r="F64" s="12">
        <f>+F65</f>
        <v>0</v>
      </c>
      <c r="G64" s="12">
        <f>+G65</f>
        <v>7000</v>
      </c>
      <c r="H64" s="12">
        <f>+H65</f>
        <v>2675</v>
      </c>
      <c r="I64" s="12">
        <f>+I65</f>
        <v>2752</v>
      </c>
      <c r="J64" s="12">
        <f>+J65</f>
        <v>2830</v>
      </c>
      <c r="K64" s="12">
        <f>+K65</f>
        <v>0</v>
      </c>
      <c r="L64" s="12"/>
    </row>
    <row r="65" spans="1:12" s="14" customFormat="1" ht="12.75">
      <c r="A65" s="13" t="s">
        <v>145</v>
      </c>
      <c r="B65" s="13"/>
      <c r="C65" s="13" t="s">
        <v>146</v>
      </c>
      <c r="E65" s="15"/>
      <c r="F65" s="16">
        <f>+F66</f>
        <v>0</v>
      </c>
      <c r="G65" s="16">
        <f>+G66</f>
        <v>7000</v>
      </c>
      <c r="H65" s="16">
        <f>+H66</f>
        <v>2675</v>
      </c>
      <c r="I65" s="16">
        <f>+I66</f>
        <v>2752</v>
      </c>
      <c r="J65" s="16">
        <f>+J66</f>
        <v>2830</v>
      </c>
      <c r="K65" s="16">
        <f>+K66</f>
        <v>0</v>
      </c>
      <c r="L65" s="16"/>
    </row>
    <row r="66" spans="1:12" s="18" customFormat="1" ht="10.5">
      <c r="A66" s="17"/>
      <c r="B66" s="17" t="s">
        <v>147</v>
      </c>
      <c r="C66" s="17" t="s">
        <v>148</v>
      </c>
      <c r="D66" s="18" t="s">
        <v>27</v>
      </c>
      <c r="E66" s="19">
        <v>10857</v>
      </c>
      <c r="F66" s="20">
        <v>0</v>
      </c>
      <c r="G66" s="20">
        <v>7000</v>
      </c>
      <c r="H66" s="20">
        <v>2675</v>
      </c>
      <c r="I66" s="20">
        <v>2752</v>
      </c>
      <c r="J66" s="20">
        <v>2830</v>
      </c>
      <c r="K66" s="20">
        <v>0</v>
      </c>
      <c r="L66" s="20"/>
    </row>
    <row r="67" spans="1:12" s="10" customFormat="1" ht="18">
      <c r="A67" s="9" t="s">
        <v>149</v>
      </c>
      <c r="B67" s="9"/>
      <c r="C67" s="9" t="s">
        <v>150</v>
      </c>
      <c r="E67" s="11"/>
      <c r="F67" s="12">
        <f>+F68</f>
        <v>0</v>
      </c>
      <c r="G67" s="12">
        <f>+G68</f>
        <v>55000</v>
      </c>
      <c r="H67" s="12">
        <f>+H68</f>
        <v>0</v>
      </c>
      <c r="I67" s="12">
        <f>+I68</f>
        <v>0</v>
      </c>
      <c r="J67" s="12">
        <f>+J68</f>
        <v>0</v>
      </c>
      <c r="K67" s="12">
        <f>+K68</f>
        <v>0</v>
      </c>
      <c r="L67" s="12"/>
    </row>
    <row r="68" spans="1:12" s="14" customFormat="1" ht="12.75">
      <c r="A68" s="13" t="s">
        <v>151</v>
      </c>
      <c r="B68" s="13"/>
      <c r="C68" s="13" t="s">
        <v>152</v>
      </c>
      <c r="E68" s="15"/>
      <c r="F68" s="16">
        <f>+F69</f>
        <v>0</v>
      </c>
      <c r="G68" s="16">
        <f>+G69</f>
        <v>55000</v>
      </c>
      <c r="H68" s="16">
        <f>+H69</f>
        <v>0</v>
      </c>
      <c r="I68" s="16">
        <f>+I69</f>
        <v>0</v>
      </c>
      <c r="J68" s="16">
        <f>+J69</f>
        <v>0</v>
      </c>
      <c r="K68" s="16">
        <f>+K69</f>
        <v>0</v>
      </c>
      <c r="L68" s="16"/>
    </row>
    <row r="69" spans="1:12" s="18" customFormat="1" ht="10.5">
      <c r="A69" s="17"/>
      <c r="B69" s="17" t="s">
        <v>153</v>
      </c>
      <c r="C69" s="17" t="s">
        <v>154</v>
      </c>
      <c r="D69" s="18" t="s">
        <v>27</v>
      </c>
      <c r="E69" s="19">
        <v>288970</v>
      </c>
      <c r="F69" s="20">
        <v>0</v>
      </c>
      <c r="G69" s="20">
        <v>55000</v>
      </c>
      <c r="H69" s="20">
        <v>0</v>
      </c>
      <c r="I69" s="20">
        <v>0</v>
      </c>
      <c r="J69" s="20">
        <v>0</v>
      </c>
      <c r="K69" s="20">
        <v>0</v>
      </c>
      <c r="L69" s="20"/>
    </row>
    <row r="70" spans="1:12" s="10" customFormat="1" ht="18">
      <c r="A70" s="9" t="s">
        <v>155</v>
      </c>
      <c r="B70" s="9"/>
      <c r="C70" s="9" t="s">
        <v>156</v>
      </c>
      <c r="E70" s="11"/>
      <c r="F70" s="12">
        <f>+F71</f>
        <v>0</v>
      </c>
      <c r="G70" s="12">
        <f>+G71</f>
        <v>7052</v>
      </c>
      <c r="H70" s="12">
        <f>+H71</f>
        <v>0</v>
      </c>
      <c r="I70" s="12">
        <f>+I71</f>
        <v>0</v>
      </c>
      <c r="J70" s="12">
        <f>+J71</f>
        <v>0</v>
      </c>
      <c r="K70" s="12">
        <f>+K71</f>
        <v>0</v>
      </c>
      <c r="L70" s="12"/>
    </row>
    <row r="71" spans="1:12" s="10" customFormat="1" ht="18">
      <c r="A71" s="9" t="s">
        <v>157</v>
      </c>
      <c r="B71" s="9"/>
      <c r="C71" s="9" t="s">
        <v>158</v>
      </c>
      <c r="E71" s="11"/>
      <c r="F71" s="12">
        <f>+F72</f>
        <v>0</v>
      </c>
      <c r="G71" s="12">
        <f>+G72</f>
        <v>7052</v>
      </c>
      <c r="H71" s="12">
        <f>+H72</f>
        <v>0</v>
      </c>
      <c r="I71" s="12">
        <f>+I72</f>
        <v>0</v>
      </c>
      <c r="J71" s="12">
        <f>+J72</f>
        <v>0</v>
      </c>
      <c r="K71" s="12">
        <f>+K72</f>
        <v>0</v>
      </c>
      <c r="L71" s="12"/>
    </row>
    <row r="72" spans="1:12" s="14" customFormat="1" ht="12.75">
      <c r="A72" s="13" t="s">
        <v>159</v>
      </c>
      <c r="B72" s="13"/>
      <c r="C72" s="13" t="s">
        <v>160</v>
      </c>
      <c r="E72" s="15"/>
      <c r="F72" s="16">
        <f>+F73+F74</f>
        <v>0</v>
      </c>
      <c r="G72" s="16">
        <f>+G73+G74</f>
        <v>7052</v>
      </c>
      <c r="H72" s="16">
        <f>+H73+H74</f>
        <v>0</v>
      </c>
      <c r="I72" s="16">
        <f>+I73+I74</f>
        <v>0</v>
      </c>
      <c r="J72" s="16">
        <f>+J73+J74</f>
        <v>0</v>
      </c>
      <c r="K72" s="16">
        <f>+K73+K74</f>
        <v>0</v>
      </c>
      <c r="L72" s="16"/>
    </row>
    <row r="73" spans="1:12" s="18" customFormat="1" ht="10.5">
      <c r="A73" s="17"/>
      <c r="B73" s="17" t="s">
        <v>161</v>
      </c>
      <c r="C73" s="17" t="s">
        <v>162</v>
      </c>
      <c r="D73" s="18" t="s">
        <v>18</v>
      </c>
      <c r="E73" s="19">
        <v>754</v>
      </c>
      <c r="F73" s="20">
        <v>0</v>
      </c>
      <c r="G73" s="20">
        <v>754</v>
      </c>
      <c r="H73" s="20">
        <v>0</v>
      </c>
      <c r="I73" s="20">
        <v>0</v>
      </c>
      <c r="J73" s="20">
        <v>0</v>
      </c>
      <c r="K73" s="20">
        <v>0</v>
      </c>
      <c r="L73" s="20"/>
    </row>
    <row r="74" spans="1:12" s="18" customFormat="1" ht="10.5">
      <c r="A74" s="17"/>
      <c r="B74" s="17" t="s">
        <v>163</v>
      </c>
      <c r="C74" s="17" t="s">
        <v>164</v>
      </c>
      <c r="D74" s="18" t="s">
        <v>18</v>
      </c>
      <c r="E74" s="19">
        <v>6298</v>
      </c>
      <c r="F74" s="20">
        <v>0</v>
      </c>
      <c r="G74" s="20">
        <v>6298</v>
      </c>
      <c r="H74" s="20">
        <v>0</v>
      </c>
      <c r="I74" s="20">
        <v>0</v>
      </c>
      <c r="J74" s="20">
        <v>0</v>
      </c>
      <c r="K74" s="20">
        <v>0</v>
      </c>
      <c r="L74" s="20"/>
    </row>
    <row r="75" spans="1:12" s="18" customFormat="1" ht="10.5">
      <c r="A75" s="17"/>
      <c r="B75" s="17"/>
      <c r="C75" s="17"/>
      <c r="E75" s="19"/>
      <c r="F75" s="20"/>
      <c r="G75" s="20"/>
      <c r="H75" s="20"/>
      <c r="I75" s="20"/>
      <c r="J75" s="20"/>
      <c r="K75" s="20"/>
      <c r="L75" s="20"/>
    </row>
    <row r="76" spans="1:11" ht="15">
      <c r="A76" s="21"/>
      <c r="B76" s="21"/>
      <c r="C76" s="21"/>
      <c r="D76" s="22"/>
      <c r="E76" s="23">
        <f>SUM(E3:E75)</f>
        <v>4179050</v>
      </c>
      <c r="F76" s="24">
        <f>+F3+F7+F11+F15+F19+F28+F32+F42+F53+F63+F70</f>
        <v>0</v>
      </c>
      <c r="G76" s="24">
        <f>+G3+G7+G11+G15+G19+G28+G32+G42+G53+G63+G70</f>
        <v>3456803.99</v>
      </c>
      <c r="H76" s="24">
        <f>+H3+H7+H11+H15+H19+H28+H32+H42+H53+H63+H70</f>
        <v>498486</v>
      </c>
      <c r="I76" s="24">
        <f>+I3+I7+I11+I15+I19+I28+I32+I42+I53+I63+I70</f>
        <v>388485</v>
      </c>
      <c r="J76" s="24">
        <f>+J3+J7+J11+J15+J19+J28+J32+J42+J53+J63+J70</f>
        <v>347356</v>
      </c>
      <c r="K76" s="24">
        <f>+K3+K7+K11+K15+K19+K28+K32+K42+K53+K63+K70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Anica Brezar</dc:creator>
  <cp:keywords/>
  <dc:description/>
  <cp:lastModifiedBy>Anica Brezar</cp:lastModifiedBy>
  <dcterms:created xsi:type="dcterms:W3CDTF">2011-01-12T09:30:58Z</dcterms:created>
  <dcterms:modified xsi:type="dcterms:W3CDTF">2011-01-12T09:32:01Z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