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orabniki\Simona\Documents\SEJE OBČINSKEGA SVETA\SEJE OBČINSKEGA SVETA 2022-2026\9. SEJA\SPREJETI AKTI\"/>
    </mc:Choice>
  </mc:AlternateContent>
  <xr:revisionPtr revIDLastSave="0" documentId="8_{54839767-B7F3-41D2-A642-FEC1FA35641B}" xr6:coauthVersionLast="47" xr6:coauthVersionMax="47" xr10:uidLastSave="{00000000-0000-0000-0000-000000000000}"/>
  <bookViews>
    <workbookView xWindow="-120" yWindow="-120" windowWidth="29040" windowHeight="15840" firstSheet="1" activeTab="3" xr2:uid="{00000000-000D-0000-FFFF-FFFF00000000}"/>
  </bookViews>
  <sheets>
    <sheet name="LPŠ 2022" sheetId="10" state="hidden" r:id="rId1"/>
    <sheet name="LPŠ 2023" sheetId="9" r:id="rId2"/>
    <sheet name="LPŠ 2024" sheetId="11" r:id="rId3"/>
    <sheet name="MERILA-2024" sheetId="8" r:id="rId4"/>
  </sheets>
  <definedNames>
    <definedName name="_xlnm.Print_Area" localSheetId="0">'LPŠ 2022'!$A$1:$I$53</definedName>
    <definedName name="_xlnm.Print_Area" localSheetId="1">'LPŠ 2023'!$A$1:$I$47</definedName>
    <definedName name="_xlnm.Print_Area" localSheetId="2">'LPŠ 2024'!$A$1:$I$53</definedName>
    <definedName name="_xlnm.Print_Area" localSheetId="3">'MERILA-2024'!$A$1:$H$179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1" l="1"/>
  <c r="F28" i="11" s="1"/>
  <c r="E23" i="11"/>
  <c r="E33" i="10"/>
  <c r="F31" i="10" s="1"/>
  <c r="F32" i="10"/>
  <c r="F29" i="10"/>
  <c r="F28" i="10"/>
  <c r="F25" i="10"/>
  <c r="F24" i="10"/>
  <c r="E22" i="10"/>
  <c r="E34" i="10" s="1"/>
  <c r="F21" i="10"/>
  <c r="F20" i="10"/>
  <c r="F17" i="10"/>
  <c r="F11" i="10"/>
  <c r="E31" i="11" l="1"/>
  <c r="G27" i="11" s="1"/>
  <c r="F29" i="11"/>
  <c r="F11" i="11"/>
  <c r="F18" i="11"/>
  <c r="F22" i="11"/>
  <c r="F21" i="11"/>
  <c r="F24" i="11"/>
  <c r="F25" i="11"/>
  <c r="F26" i="11"/>
  <c r="G19" i="11"/>
  <c r="G26" i="11"/>
  <c r="G21" i="11"/>
  <c r="G28" i="11"/>
  <c r="G10" i="11"/>
  <c r="G22" i="11"/>
  <c r="G18" i="11"/>
  <c r="G25" i="11"/>
  <c r="G11" i="11"/>
  <c r="G24" i="11"/>
  <c r="G20" i="11"/>
  <c r="G29" i="11"/>
  <c r="G30" i="11"/>
  <c r="F27" i="11"/>
  <c r="F19" i="11"/>
  <c r="F10" i="11"/>
  <c r="F20" i="11"/>
  <c r="G23" i="11"/>
  <c r="G19" i="10"/>
  <c r="G10" i="10"/>
  <c r="G29" i="10"/>
  <c r="G28" i="10"/>
  <c r="G27" i="10"/>
  <c r="G30" i="10"/>
  <c r="G26" i="10"/>
  <c r="G18" i="10"/>
  <c r="G25" i="10"/>
  <c r="G23" i="10"/>
  <c r="G17" i="10"/>
  <c r="G24" i="10"/>
  <c r="G11" i="10"/>
  <c r="G21" i="10"/>
  <c r="G32" i="10"/>
  <c r="G20" i="10"/>
  <c r="G31" i="10"/>
  <c r="F26" i="10"/>
  <c r="F30" i="10"/>
  <c r="G33" i="10"/>
  <c r="F18" i="10"/>
  <c r="F10" i="10"/>
  <c r="F19" i="10"/>
  <c r="G22" i="10"/>
  <c r="G34" i="10" s="1"/>
  <c r="F23" i="10"/>
  <c r="F33" i="10" s="1"/>
  <c r="F27" i="10"/>
  <c r="F30" i="11" l="1"/>
  <c r="G31" i="11"/>
  <c r="F23" i="11"/>
  <c r="F22" i="10"/>
  <c r="E29" i="9" l="1"/>
  <c r="E22" i="9" l="1"/>
  <c r="F21" i="9" s="1"/>
  <c r="F10" i="9" l="1"/>
  <c r="F17" i="9"/>
  <c r="F18" i="9"/>
  <c r="F19" i="9"/>
  <c r="E30" i="9"/>
  <c r="F23" i="9"/>
  <c r="F26" i="9"/>
  <c r="F11" i="9"/>
  <c r="F20" i="9"/>
  <c r="F24" i="9"/>
  <c r="F27" i="9"/>
  <c r="F25" i="9"/>
  <c r="F28" i="9"/>
  <c r="D111" i="8"/>
  <c r="C111" i="8"/>
  <c r="D110" i="8"/>
  <c r="C110" i="8"/>
  <c r="C98" i="8"/>
  <c r="F82" i="8"/>
  <c r="E82" i="8"/>
  <c r="D82" i="8"/>
  <c r="C82" i="8"/>
  <c r="F81" i="8"/>
  <c r="E81" i="8"/>
  <c r="D81" i="8"/>
  <c r="C81" i="8"/>
  <c r="E70" i="8"/>
  <c r="D70" i="8"/>
  <c r="C70" i="8"/>
  <c r="D61" i="8"/>
  <c r="C61" i="8"/>
  <c r="G28" i="9" l="1"/>
  <c r="G11" i="9"/>
  <c r="G20" i="9"/>
  <c r="G10" i="9"/>
  <c r="G24" i="9"/>
  <c r="G19" i="9"/>
  <c r="G27" i="9"/>
  <c r="G23" i="9"/>
  <c r="G21" i="9"/>
  <c r="G29" i="9"/>
  <c r="G17" i="9"/>
  <c r="G26" i="9"/>
  <c r="G25" i="9"/>
  <c r="G22" i="9"/>
  <c r="G18" i="9"/>
  <c r="F22" i="9"/>
  <c r="F29" i="9"/>
  <c r="G30" i="9" l="1"/>
</calcChain>
</file>

<file path=xl/sharedStrings.xml><?xml version="1.0" encoding="utf-8"?>
<sst xmlns="http://schemas.openxmlformats.org/spreadsheetml/2006/main" count="455" uniqueCount="280">
  <si>
    <t>v %</t>
  </si>
  <si>
    <t>PREDLOG</t>
  </si>
  <si>
    <t>strokovna in informacijska podpora upravljanju športa</t>
  </si>
  <si>
    <t>število tednov</t>
  </si>
  <si>
    <t>število ur vadbe/tedensko</t>
  </si>
  <si>
    <t>športne prireditve lokalnega pomena</t>
  </si>
  <si>
    <t>usposabljanje in izpopolnjevanje v športu</t>
  </si>
  <si>
    <t>delovanje športnih društev</t>
  </si>
  <si>
    <t>SKUPAJ PODROČJE ŠPORTA:</t>
  </si>
  <si>
    <t>v % (abs.)</t>
  </si>
  <si>
    <t>p. p.</t>
  </si>
  <si>
    <t>promocijske športne prireditve</t>
  </si>
  <si>
    <t xml:space="preserve">sofinanciranje obratovalnih stroškov športnih objektov </t>
  </si>
  <si>
    <t xml:space="preserve">sofinanciranje investicij v športne objekte </t>
  </si>
  <si>
    <t>PREGLEDNICA A-1</t>
  </si>
  <si>
    <t>PREGLEDNICA A-2</t>
  </si>
  <si>
    <t>PREGLEDNICA B</t>
  </si>
  <si>
    <t>KOREKCIJA: STROKOVI KADER</t>
  </si>
  <si>
    <t>STROKOVNI KADER</t>
  </si>
  <si>
    <t>stopnja 1</t>
  </si>
  <si>
    <t>stopnja 2</t>
  </si>
  <si>
    <t>stopnja 3</t>
  </si>
  <si>
    <t>korekcijski faktor strokovni kader</t>
  </si>
  <si>
    <t>PREGLEDNICA C</t>
  </si>
  <si>
    <t>KOREKCIJA: ŠPORTNI OBJEKT</t>
  </si>
  <si>
    <t>ŠPORTNI OBJEKT</t>
  </si>
  <si>
    <t>skupina 1</t>
  </si>
  <si>
    <t>skupina 2</t>
  </si>
  <si>
    <t>korekcijski faktor športni objekt</t>
  </si>
  <si>
    <t>PREGLEDNICA ŠT. 1</t>
  </si>
  <si>
    <t>število udeležencev programa</t>
  </si>
  <si>
    <t>TOČKE/MS/UDELEŽENEC ali SKUPINA</t>
  </si>
  <si>
    <t>TOČKE/STROKOVNI KADER/SKUPINA</t>
  </si>
  <si>
    <t>TOČKE/ŠPORTNI OBJEKT/SKUPINA</t>
  </si>
  <si>
    <t>materialni stroški/udeleženec</t>
  </si>
  <si>
    <t>PREGLEDNICA ŠT. 3</t>
  </si>
  <si>
    <t>ŠPORTNI PROGRAM:</t>
  </si>
  <si>
    <t>PREGLEDNICA ŠT. 5</t>
  </si>
  <si>
    <t>PREGLEDNICA ŠT. 6</t>
  </si>
  <si>
    <t>PREGLEDNICA ŠT. 7</t>
  </si>
  <si>
    <t>PREGLEDNICA ŠT. 8</t>
  </si>
  <si>
    <t>ŠPORTNI OBJEKTI</t>
  </si>
  <si>
    <t>RAZVOJNA DEJAVNOST:</t>
  </si>
  <si>
    <t>PREGLEDNICA ŠT. 9</t>
  </si>
  <si>
    <t>RAZVOJ</t>
  </si>
  <si>
    <t>ORGANIZIRANOST V ŠPORTU:</t>
  </si>
  <si>
    <t>ORGANIZIRANOST V ŠPORTU</t>
  </si>
  <si>
    <t>DELOVANJE ŠPORTNIH DRUŠTEV</t>
  </si>
  <si>
    <t xml:space="preserve">točke/leto </t>
  </si>
  <si>
    <t>točke/član in/ali točke/skupina</t>
  </si>
  <si>
    <t>TOČKE/MS/DRUŠTVO (ne več kot)</t>
  </si>
  <si>
    <t xml:space="preserve">ŠPORTNE PRIREDITVE </t>
  </si>
  <si>
    <t>športne prireditve lokalnega, občinskega in državnega pomena</t>
  </si>
  <si>
    <t>materialni stroški/prireditev</t>
  </si>
  <si>
    <t>ŠV-VIZ</t>
  </si>
  <si>
    <t>ŠV-PRO</t>
  </si>
  <si>
    <t>ŠV-PRI</t>
  </si>
  <si>
    <t>ŠV-USM</t>
  </si>
  <si>
    <t>KŠ</t>
  </si>
  <si>
    <t>RE</t>
  </si>
  <si>
    <t>ŠSTA</t>
  </si>
  <si>
    <t>OBJEKTI</t>
  </si>
  <si>
    <t>ŠPORTNI PROGRAMI IN PODROČJA</t>
  </si>
  <si>
    <t>SREDSTVA</t>
  </si>
  <si>
    <t>športni programi v zavodih VIZ</t>
  </si>
  <si>
    <t xml:space="preserve">celoletni pripravljalni programi otrok </t>
  </si>
  <si>
    <t>celoletni tekmovalni programi otrok in mladine</t>
  </si>
  <si>
    <t>celoletni tekmovalni programi odraslih</t>
  </si>
  <si>
    <t>celoletni športnorekreacijski programi odraslih</t>
  </si>
  <si>
    <t>celoletni športnorekreacijski programi starejših</t>
  </si>
  <si>
    <t>ŠC Laze: investicijsko vzdrževanje in izboljšave</t>
  </si>
  <si>
    <t>ŠD Nazarje: upravljanje in tekoče vzdrževanje</t>
  </si>
  <si>
    <t>Drsališče: najem</t>
  </si>
  <si>
    <t xml:space="preserve">PREGLED RAZPOREDITVE SREDSTEV </t>
  </si>
  <si>
    <t>celoletni prostočasni programi otrok in mladine</t>
  </si>
  <si>
    <t>PREGLEDNICA A-3</t>
  </si>
  <si>
    <t>ŠV-PRO, RE, ŠSTA</t>
  </si>
  <si>
    <t>ŠTEVILO VKLJUČENIH V VADBENI SKUPINI</t>
  </si>
  <si>
    <t>NSP</t>
  </si>
  <si>
    <t>ŠV-PRO: celoletni prostočasni programi</t>
  </si>
  <si>
    <t>ŠV-PRI: celoletni pripravljalni programi</t>
  </si>
  <si>
    <t>KŠ: celoletni tekmovalni programi odraslih</t>
  </si>
  <si>
    <t>RE in ŠSTA</t>
  </si>
  <si>
    <t>OBJEKT</t>
  </si>
  <si>
    <t>RAZVOJNI PROGRAMI</t>
  </si>
  <si>
    <t>število vključenih v projekt</t>
  </si>
  <si>
    <t>IZPOPOLNJEVANJE</t>
  </si>
  <si>
    <t>izpopolnjevanje strokovnih kadrov v športu</t>
  </si>
  <si>
    <t>materialni stroški/skupina</t>
  </si>
  <si>
    <t>TOČKE/MATERIALNI STROŠKI/PRIREDITEV</t>
  </si>
  <si>
    <t>OBČINA NAZARJE</t>
  </si>
  <si>
    <t>ŠPORTNI PROGRAMI</t>
  </si>
  <si>
    <t>MERILA ZA VREDNOTENJE: ŠV PROSTOČASNO: PROGRAMI V ZAVODIH VIZ</t>
  </si>
  <si>
    <t>MS/udeleženec</t>
  </si>
  <si>
    <t>ŠV-VIZ: šolska športna tekmovanja - udeležba ekip</t>
  </si>
  <si>
    <t>MS/skupina</t>
  </si>
  <si>
    <t>ŠPORTNI PROGRAMI V ZAVODIH VIZ</t>
  </si>
  <si>
    <t xml:space="preserve"> strokovni kader/skupina</t>
  </si>
  <si>
    <t>PREGLEDNICA ŠT. 2</t>
  </si>
  <si>
    <t>PRIPRAVLJALNI PROGRAMI</t>
  </si>
  <si>
    <t>MERILA ZA VREDNOTENJE: ŠV USMERJENI</t>
  </si>
  <si>
    <t>ŠV-USM: celoletni TEKMOVALNI programi</t>
  </si>
  <si>
    <t>strokovni kader, materialni stroški/skupina</t>
  </si>
  <si>
    <t>TEKMOVALNI PROGRAMI</t>
  </si>
  <si>
    <t>TOČKE/MATERIALNI STROŠKI/SKUPINA</t>
  </si>
  <si>
    <t>TOČKE/MATERIALNI STROŠKI/UDELEŽENEC</t>
  </si>
  <si>
    <t>MERILA ZA VREDNOTENJE: KAKOVOSTNI ŠPORT</t>
  </si>
  <si>
    <t>KŠ: dodatni programi kategoriziranih športnikov DR</t>
  </si>
  <si>
    <t>MERILA ZA VREDNOTENJE: ŠPORTNA REKREACIJA IN ŠPORT STAREJŠIH</t>
  </si>
  <si>
    <t>ŠI: celoletni športnorekreativni programi invalidov</t>
  </si>
  <si>
    <t>športni objekt in strokovni kader/skupina</t>
  </si>
  <si>
    <t>RE: celoletni športnorekreativni programi odraslih</t>
  </si>
  <si>
    <t>ŠSta: celoletni športnorekreativni programi starejših</t>
  </si>
  <si>
    <t>stroški inv. vzdrževanja/športni objekt</t>
  </si>
  <si>
    <t>UPORABLJENA MERILA: lastništvo, delež lastnih sredstev, namembnost uporabe, predvideni čas zaključka</t>
  </si>
  <si>
    <t>MERILA ZA VREDNOTENJE: OBRATOVALNI STROŠKI ŠPORTNIH OBJEKTOV</t>
  </si>
  <si>
    <t>obratovalni stroški/športni objekt</t>
  </si>
  <si>
    <t>PREGLEDNICA ŠT. 10</t>
  </si>
  <si>
    <t xml:space="preserve">ŠPORTNI OBJEKTI IN POVRŠINE ZA ŠPORT                  </t>
  </si>
  <si>
    <t>obratovalni stroški športnih objektov</t>
  </si>
  <si>
    <t>TOČKE/MATERIALNI STROŠKI/OBJEKT</t>
  </si>
  <si>
    <t>RAZVOJNE DEJAVNOSTI</t>
  </si>
  <si>
    <t>MERILA ZA VREDNOTENJE: IZPOPOLNJEVANJE V ŠPORTU</t>
  </si>
  <si>
    <t>usposabljanje in izpopolnjevanje strokovnih kadrov</t>
  </si>
  <si>
    <t>PREGLEDNICA ŠT. 11</t>
  </si>
  <si>
    <t>OSTALE TABELE (OD ŠT. 13 DO ŠT. 16) SO ZAPISANE SAMO V ODLOKU (PRILOGA: POGOJI IN MERILA), KER SE V PRAKSI NE UPORABLJAJO</t>
  </si>
  <si>
    <t>MERILA ZA VREDNOTENJE: DELOVANJE ŠPORTNIH DRUŠTEV</t>
  </si>
  <si>
    <t>delovanje športnih društev na lokalni ravni</t>
  </si>
  <si>
    <t>OPOMBA: PREDLAGANI SO TRIJE (3) KRITERIJI, VENDAR TAKO, DA VSAK IZVAJALEC LAHKO ZBERE NAJVEČ 300 TOČK!</t>
  </si>
  <si>
    <t>ŠPORTNE PRIREDITVE</t>
  </si>
  <si>
    <t>MERILA ZA VREDNOTENJE: DRUGE ŠPORTNE PRIREDITVE</t>
  </si>
  <si>
    <t>MNOŽIČNOST: število udeležencev</t>
  </si>
  <si>
    <t>KOREKCIJA: PRIREDITVE</t>
  </si>
  <si>
    <t>RAVEN ŠPORTNE PRIREDITVE</t>
  </si>
  <si>
    <t xml:space="preserve">občinsko </t>
  </si>
  <si>
    <t xml:space="preserve">regionalno </t>
  </si>
  <si>
    <t>državno</t>
  </si>
  <si>
    <t>KOREKCIJSKI FAKTOR</t>
  </si>
  <si>
    <t>USTREZNOST VSEBINE: osnovni namen</t>
  </si>
  <si>
    <t>tekmovalno:  uradno DP</t>
  </si>
  <si>
    <t>ŠD Nazarje: obnova</t>
  </si>
  <si>
    <t>ŠD Nazarje: nakup opreme</t>
  </si>
  <si>
    <t>SOFINANCIRANJE DRUGIH PODROČIJ ŠPORTA:</t>
  </si>
  <si>
    <t>A) VKLJUČENI V PROGRAME/VELIKOST SKUPINE/ŠTEVILO VADEČIH (koeficient popolnosti vadbene skupine)</t>
  </si>
  <si>
    <t>PROSTOČASNI IN REKREACIJSKI PROGRAMIH</t>
  </si>
  <si>
    <t>število vključenih/velikost skupine</t>
  </si>
  <si>
    <t>ŠTEVILO ŠPORTNIKOV V VADBENI SKUPINI</t>
  </si>
  <si>
    <t>KŠ ČLANI/CE</t>
  </si>
  <si>
    <t>IŠP/MI: število športnikov/velikost skupine</t>
  </si>
  <si>
    <t>KŠP: število športnikov/velikost skupine</t>
  </si>
  <si>
    <t>KŠP: kolektivne športne panoge; IŠP: individualne športne panoge; MI: miselne igre</t>
  </si>
  <si>
    <t>B) KOMPETENTNOST STROKOVNIH DELAVCEV (korekcija strokovni kader)</t>
  </si>
  <si>
    <t>obvezna priloga JR je dokument o strokovni usposobljenosti/izobrazbi v športu</t>
  </si>
  <si>
    <t>strokovni kader (glej PREGLEDNICA B) ločimo glede na športni program, ki ga vodi:</t>
  </si>
  <si>
    <t>B) UPORABA ŠPORTNIH OBJEKTOV (korekcija strokovni kader)</t>
  </si>
  <si>
    <t>obvezna priloga JR je dokument o višini stroškov za uporabo objekta</t>
  </si>
  <si>
    <t>skupina 1: brezplačna uporaba ŠD Nazarje, drugih objektov občina ne sofinancira na ta način</t>
  </si>
  <si>
    <t>skupina 2: programi RE in ŠSTA (ŠŠTU, ŠI), ki uporabo ŠD Nazarje plačujejo</t>
  </si>
  <si>
    <t>ŠV-VIZ: promocijski program: NSP</t>
  </si>
  <si>
    <t xml:space="preserve">ŠV-PRO                               </t>
  </si>
  <si>
    <t xml:space="preserve">ŠV-PRI                        </t>
  </si>
  <si>
    <t xml:space="preserve">ŠV-USM                   </t>
  </si>
  <si>
    <t>MERILA ZA IZBIRO: INVESTICIJE IN INVESTICIJSKO VZDRŽEVANJE</t>
  </si>
  <si>
    <t>IZBIRA PROJEKTOV OBNOVE</t>
  </si>
  <si>
    <t>LASTNIŠTVO OBJEKTA</t>
  </si>
  <si>
    <t>lastnik je OBČINA</t>
  </si>
  <si>
    <t>PRIJAVITELJ        je upravljavec</t>
  </si>
  <si>
    <t>50 % in več</t>
  </si>
  <si>
    <t>manj kot 25 %</t>
  </si>
  <si>
    <t>25 do 50 %</t>
  </si>
  <si>
    <t>TOČKE ZA IZBIRO</t>
  </si>
  <si>
    <t>DELEŽ  LASTNIH SREDSTEV PRIJAVITELJA</t>
  </si>
  <si>
    <t>GLAVNI NAMEN UPORABE</t>
  </si>
  <si>
    <t>ŠV-USM, KŠ, VŠ</t>
  </si>
  <si>
    <t>niso izvajalci LPŠ</t>
  </si>
  <si>
    <t>PREDVIDENI ČAS ZAKLJUČKA DEL</t>
  </si>
  <si>
    <t>v letu objave JR</t>
  </si>
  <si>
    <t>eno leto po objavi JR</t>
  </si>
  <si>
    <t>več let po objavi JR</t>
  </si>
  <si>
    <t>PREGLEDNICA ŠT. 12</t>
  </si>
  <si>
    <t>Kolo park: projekti in izgradnja</t>
  </si>
  <si>
    <t>LETNEGA PROGRAMA ŠPORTA 2022</t>
  </si>
  <si>
    <t>LPŠ 2022</t>
  </si>
  <si>
    <t xml:space="preserve">PRIR  </t>
  </si>
  <si>
    <t>PRIR</t>
  </si>
  <si>
    <t>ORG</t>
  </si>
  <si>
    <t>SOFINANCIRANJE PODROČIJ ŠPORTA: JR 2022</t>
  </si>
  <si>
    <t>1805102.00</t>
  </si>
  <si>
    <t>1805102.01</t>
  </si>
  <si>
    <t>1805102.02</t>
  </si>
  <si>
    <t xml:space="preserve">ŠC Laze: tekoče vzdrževanje </t>
  </si>
  <si>
    <t>1805106.06</t>
  </si>
  <si>
    <t>1805107.00</t>
  </si>
  <si>
    <t>1805107.01</t>
  </si>
  <si>
    <t>1805110.00</t>
  </si>
  <si>
    <t>1805109.00</t>
  </si>
  <si>
    <t>1805107.03</t>
  </si>
  <si>
    <t>OPOMBE:</t>
  </si>
  <si>
    <t>ŠC Račnek: tekoče vzdrževanje zgradba</t>
  </si>
  <si>
    <t>sredstva JR v letu 2022 ostajajo NESPREMENJENA! Tudi razporeditev sredstev med področji je nespremenjena!</t>
  </si>
  <si>
    <t>kljub temu, da v 2021 sredstva za RAZVOJ niso bila dodeljena, ohranjamo možnost prijave za IZPOPOLNJEVANJE v športu; če prijav ne bo, se sredstva (najverjetneje) prerazporedijo na OBRATOVANJE športnih objektov.</t>
  </si>
  <si>
    <t>sredstva, ki niso predmet JR, so večinoma namenjena ŠPORTNIM OBJEKTOM (upravljanje, vzdrževanje in investicije; oprema, obnova, izgradnja).</t>
  </si>
  <si>
    <t>1805108.00</t>
  </si>
  <si>
    <t>za vrednotenje ORGANIZIRANOSTI v športu se upoštevajo TRI (3) merila (prej ŠTIRI)! Dve dosedanji merili (št. tekmovalnih in št. netekmovalnih skupin) nadomestimo z novim merilom (št. REGISTRIRANIH športnikov). Prvotni merili (LOKALNI POMEN: tradicija in ORGANIZIRANOST: članstvo) ostajata NESPREMENJENI.</t>
  </si>
  <si>
    <t xml:space="preserve">do 40 </t>
  </si>
  <si>
    <t xml:space="preserve">41 - 80 </t>
  </si>
  <si>
    <t>nad 81</t>
  </si>
  <si>
    <t>tekmovalno</t>
  </si>
  <si>
    <t>pomocijsko</t>
  </si>
  <si>
    <t>USTREZNOST VSEBINE: trajanje prireditve</t>
  </si>
  <si>
    <t>enkratni dogodek</t>
  </si>
  <si>
    <t>ponavljajoč dogodek</t>
  </si>
  <si>
    <t>ponavljajoč dogodek: LIGA</t>
  </si>
  <si>
    <t>pri vrednotenju strokovnega kadra se upošteva določba ZŠpo-1 (ODLOČBA MIZŠ o strokovni usposobljenosti in/ali izobrazbi). Za 2021 pa se upošteva tudi priporočilo MIZŠ (dopis: 17.9.2021).</t>
  </si>
  <si>
    <t>ŠŠT</t>
  </si>
  <si>
    <t xml:space="preserve">ŠV-PRO: do 6 </t>
  </si>
  <si>
    <t>ŠV-PRO: 6 do 19</t>
  </si>
  <si>
    <t>ŠV-PRI: U-7/8</t>
  </si>
  <si>
    <t>ŠV-PRI: U-9/10</t>
  </si>
  <si>
    <t>ŠV-PRI: U-11/12</t>
  </si>
  <si>
    <t>ŠV-PRO: do 6</t>
  </si>
  <si>
    <t xml:space="preserve">ŠV-USM: U-13 </t>
  </si>
  <si>
    <t xml:space="preserve">ŠV-USM: U-15 </t>
  </si>
  <si>
    <t xml:space="preserve">ŠV-USM: U-17 </t>
  </si>
  <si>
    <t>ŠV-USM: U-19</t>
  </si>
  <si>
    <t>lastnik je PRIJAVITELJ</t>
  </si>
  <si>
    <t>PREDLOGI:</t>
  </si>
  <si>
    <t>pri vrednotenju tekmovalnih programov (ŠV-USM, KŠ) se upoštevajo samo v skladu z ZŠpo-1 REGISTRIRANI športniki (EVIDENCE OKS-ZŠZ).</t>
  </si>
  <si>
    <t>MERILA ZA VREDNOTENJE: ŠV PROSTOČASNO IN ŠV PRIPRAVLJALNI</t>
  </si>
  <si>
    <t>za vrednotenje ŠPORTNIH PRIREDITEV se merila poenostavijo. Osnovno merilo ostaja ŠTEVILO UDELEŽENCEV, kar se korigira še s tremi kriteriji: RAVEN PRIREDITVE (občinsko, regionalno, državno), VSEBINA I. (tekmovalno, promocijsko) in VSEBINA II. (enkratni ali ponavljajoči športni dogodek).</t>
  </si>
  <si>
    <t>LETNEGA PROGRAMA ŠPORTA 2023</t>
  </si>
  <si>
    <t>LPŠ 2023</t>
  </si>
  <si>
    <t>SOFINANCIRANJE PODROČIJ ŠPORTA: JAVNI RAZPIS</t>
  </si>
  <si>
    <t>RAZPOREDITEV SREDSTEV V TABELI JE NAREJENA NA OSNOVI PREDLOGA REBALANSA 2023. Spremenjene so samo postavke, ki niso predmet JR</t>
  </si>
  <si>
    <t>SREDSTVA ZA JAVNI RAZPIS OSTAJAJO NESPREMENJENA (35.000,00 €). Glede na zaključke JR 2022 in realizacijo LPŠ 2022 je predlagano, da razporeditev teh sredstev po področjih ostane nespremenjena (v primerjavi z 2022).</t>
  </si>
  <si>
    <t>a) športni programi skupaj so bili realizirani 139,82 %(nerealizirani so ostali nekateri programi KOŠ, LIPA in VRB)</t>
  </si>
  <si>
    <t>b) med priznanimi športnimi prireditvami (11) sta dve (VRB) ostali neizvedeni (poročilo ni bilo oddano)</t>
  </si>
  <si>
    <t>c) razvojne dejavnosti in organiziranost v športu sta bila realizirana v celoti, prav tako naloge na objektih.</t>
  </si>
  <si>
    <t>d) skupna FINANČNA REALIZACIJA je bila 91,22 % (največ nedodeljenih sredstev je ostalo pri programih (2.772,06 €) in nekaj na priredditvah (346,53 €). Področja sofinanciranja športnih objektov (obratovanje in investicije), razvoja (izpopolnjevanje) in organiziranosti (delovanje društev) so bila v celoti realizirana</t>
  </si>
  <si>
    <t>PREDLOGI ZA 2023:</t>
  </si>
  <si>
    <t>pri vrednotenju strokovnega kadra se DOSLEDNO upoštevajo določbe ZŠpo-1, in sicer tako, da se vrednotijo samo strokovni kadri z ODLOČBO MIZŠ (in so vpisani v RAZVID strokovnih delavcev v športu)</t>
  </si>
  <si>
    <t>OSTALI POGOJI IN MERILA V 2023 OSTANEJO NESPREMENJENI!</t>
  </si>
  <si>
    <r>
      <rPr>
        <u/>
        <sz val="10.5"/>
        <rFont val="Calibri"/>
        <family val="2"/>
        <charset val="238"/>
        <scheme val="minor"/>
      </rPr>
      <t>ŠPORTNI PROGRAM</t>
    </r>
    <r>
      <rPr>
        <sz val="10.5"/>
        <rFont val="Calibri"/>
        <family val="2"/>
        <charset val="238"/>
        <scheme val="minor"/>
      </rPr>
      <t>:</t>
    </r>
  </si>
  <si>
    <r>
      <rPr>
        <u/>
        <sz val="10.5"/>
        <rFont val="Calibri"/>
        <family val="2"/>
        <charset val="238"/>
        <scheme val="minor"/>
      </rPr>
      <t>MERILO ZA VREDNOTENJE</t>
    </r>
    <r>
      <rPr>
        <sz val="10.5"/>
        <rFont val="Calibri"/>
        <family val="2"/>
        <charset val="238"/>
        <scheme val="minor"/>
      </rPr>
      <t>:</t>
    </r>
  </si>
  <si>
    <t xml:space="preserve">CELOLETNI PROSTOČASNI PROGRAMI              </t>
  </si>
  <si>
    <t xml:space="preserve">CELOLETNI PRIPRAVLJALNI PROGRAMI          </t>
  </si>
  <si>
    <t xml:space="preserve">CELOLETNI TEKMOVALNI PROGRAMI          </t>
  </si>
  <si>
    <t>ČLANI/CE</t>
  </si>
  <si>
    <t xml:space="preserve">CELOLETNI ŠPORTNOREKREATIVNI PROGRAMI          </t>
  </si>
  <si>
    <t>OBRATOVANJE</t>
  </si>
  <si>
    <t>OBJEKTI: obratovalni stroški športnih objektov</t>
  </si>
  <si>
    <t>OBJEKTI: investicijsko vzdrževanje športnih objektov</t>
  </si>
  <si>
    <t>materialni stroški/društvo in/ali član in/ali leto</t>
  </si>
  <si>
    <t>TRADICIJA</t>
  </si>
  <si>
    <t>ČLANSTVO</t>
  </si>
  <si>
    <t>ŠPORTNIKI</t>
  </si>
  <si>
    <t>LETNEGA PROGRAMA ŠPORTA 2024</t>
  </si>
  <si>
    <t>LPŠ 2024</t>
  </si>
  <si>
    <t>OSTALI POGOJI IN MERILA V 2024 OSTANEJO NESPREMENJENI!</t>
  </si>
  <si>
    <t xml:space="preserve">RAZPOREDITEV SREDSTEV V TABELI JE NAREJENA NA OSNOVI SPREJETEGA PRORAČUNA 2024. </t>
  </si>
  <si>
    <t xml:space="preserve">Spremenjene so samo postavke, ki niso predmet JR. Razporeditev sredstev za JR ostaja enaka kot v 2023, saj ni nikakršne potrebe po drugačnem načinu sofinanciranja. </t>
  </si>
  <si>
    <t>V 2023 je sicer ostalo za 2.300,00 € nerazdeljenih sredstev, a je večji del tega posledica nerealiziranih programov športnih klubov. ROK (1.130,00 €): en program (kadetinje) se v drugi polovici leta ni izvajal in KOŠ (980.00 €): nižja realizacije nekaterih programov (zlasti U-10). Ostala nerealizirana sredstva so prav tako posledica nerealiziranih programov športnih društev, a so praktično zanemarljiva (190,00 €).</t>
  </si>
  <si>
    <t>SREDSTVA ZA JAVNI RAZPIS OSTAJAJO NESPREMENJENA (35.000,00 €). Glede na zaključke JR 2023 in realizacijo LPŠ 2023ni razlogov za spreminjanje razporeditve sredstev znotraj JR.</t>
  </si>
  <si>
    <t>v 2024 se pri vrednotenju strokovnega kadra DOSLEDNO upoštevajo določbe ZŠpo-1. Ovrednotijo se le strokovni kadri z ODLOČBO MGTŠ (in so vpisani v RAZVID strokovnih delavcev v športu)</t>
  </si>
  <si>
    <t>ŠC Račnek: upravljanje in tekoče vzdrževanje</t>
  </si>
  <si>
    <t>POGOJI ZA IZBIRO IN VREDNOTENJE PROGRAMOV IN PODROČIJ ŠPORTA (2024)</t>
  </si>
  <si>
    <t>ŠV-PRO: 7 do 19</t>
  </si>
  <si>
    <t>stopnja 1: vsi programi RE in ŠSTA (ŠŠTU, ŠI)</t>
  </si>
  <si>
    <t>stopnja 2: vsi programi ŠV-PRO</t>
  </si>
  <si>
    <t>stopnja 3: vsi programi ŠV-PRI in ŠV-USM.</t>
  </si>
  <si>
    <t>hkratna izvedba dveh ali več programov istega izvajalca (istega trenerja) pomeni manjši korekcijski faktor.</t>
  </si>
  <si>
    <t>dodano je merilo za sofinanciranje kategoriziranih športnikov (na seznamu OKS-ZŠZ so v letu 2024 štiri kategorizirane športnice MLR (Rokometni kliub Nazarje)</t>
  </si>
  <si>
    <t>PREGLEDNICA ŠT. 4-1</t>
  </si>
  <si>
    <t>DODATNI PROGRAMI KATEGORIZIRANIH</t>
  </si>
  <si>
    <r>
      <t xml:space="preserve"> </t>
    </r>
    <r>
      <rPr>
        <sz val="10"/>
        <color theme="1"/>
        <rFont val="Calibri"/>
        <family val="2"/>
        <charset val="238"/>
      </rPr>
      <t>velikost skupine/število vključenih</t>
    </r>
  </si>
  <si>
    <t>PREGLEDNICA ŠT. 4-2</t>
  </si>
  <si>
    <t>KATEGOR.</t>
  </si>
  <si>
    <r>
      <rPr>
        <sz val="8"/>
        <rFont val="Calibri"/>
        <family val="2"/>
        <charset val="238"/>
        <scheme val="minor"/>
      </rPr>
      <t>KATEGORIZACIJA</t>
    </r>
    <r>
      <rPr>
        <sz val="9"/>
        <rFont val="Calibri"/>
        <family val="2"/>
        <charset val="238"/>
        <scheme val="minor"/>
      </rPr>
      <t xml:space="preserve">    MLR</t>
    </r>
  </si>
  <si>
    <t>dodatni programi kategoriziranih športnikov MLR</t>
  </si>
  <si>
    <t>ŠV-USM: dodatni programi kategoriziranih športnikov MLR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</si>
</sst>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C]"/>
    <numFmt numFmtId="165" formatCode="0.000"/>
  </numFmts>
  <fonts count="3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sz val="10.5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sz val="10.5"/>
      <color rgb="FF0070C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0FFF0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5FA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0FAFF"/>
        <bgColor indexed="64"/>
      </patternFill>
    </fill>
    <fill>
      <patternFill patternType="solid">
        <fgColor rgb="FFE6FA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17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1" fontId="3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9" fillId="0" borderId="3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20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8" fillId="0" borderId="0" xfId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6" fillId="2" borderId="1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19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0" fillId="0" borderId="0" xfId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right" vertical="center"/>
    </xf>
    <xf numFmtId="10" fontId="10" fillId="3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right" vertical="center"/>
    </xf>
    <xf numFmtId="10" fontId="5" fillId="0" borderId="7" xfId="0" applyNumberFormat="1" applyFont="1" applyBorder="1" applyAlignment="1">
      <alignment horizontal="center" vertical="center"/>
    </xf>
    <xf numFmtId="10" fontId="10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3" fontId="10" fillId="4" borderId="1" xfId="1" applyNumberFormat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7" borderId="1" xfId="1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/>
    </xf>
    <xf numFmtId="165" fontId="10" fillId="7" borderId="1" xfId="1" applyNumberFormat="1" applyFont="1" applyFill="1" applyBorder="1" applyAlignment="1">
      <alignment horizontal="center" vertical="center" wrapText="1"/>
    </xf>
    <xf numFmtId="0" fontId="19" fillId="0" borderId="21" xfId="1" applyFont="1" applyBorder="1" applyAlignment="1">
      <alignment horizontal="left" vertical="center"/>
    </xf>
    <xf numFmtId="0" fontId="24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9" fillId="0" borderId="1" xfId="1" applyFont="1" applyBorder="1" applyAlignment="1">
      <alignment horizontal="center" vertical="center" wrapText="1"/>
    </xf>
    <xf numFmtId="3" fontId="10" fillId="0" borderId="1" xfId="1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12" xfId="1" applyFont="1" applyBorder="1" applyAlignment="1">
      <alignment horizontal="left" vertical="center"/>
    </xf>
    <xf numFmtId="0" fontId="19" fillId="2" borderId="1" xfId="1" applyFont="1" applyFill="1" applyBorder="1" applyAlignment="1">
      <alignment horizontal="center" vertical="center" wrapText="1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0" fontId="19" fillId="4" borderId="1" xfId="1" applyFont="1" applyFill="1" applyBorder="1" applyAlignment="1">
      <alignment horizontal="center" vertical="center" wrapText="1"/>
    </xf>
    <xf numFmtId="0" fontId="19" fillId="5" borderId="1" xfId="1" applyFont="1" applyFill="1" applyBorder="1" applyAlignment="1">
      <alignment horizontal="center" vertical="center" wrapText="1"/>
    </xf>
    <xf numFmtId="0" fontId="19" fillId="6" borderId="1" xfId="1" applyFont="1" applyFill="1" applyBorder="1" applyAlignment="1">
      <alignment horizontal="center" vertical="center" wrapText="1"/>
    </xf>
    <xf numFmtId="0" fontId="19" fillId="7" borderId="1" xfId="1" applyFont="1" applyFill="1" applyBorder="1" applyAlignment="1">
      <alignment horizontal="center" vertical="center" wrapText="1"/>
    </xf>
    <xf numFmtId="165" fontId="19" fillId="7" borderId="1" xfId="1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0" fontId="27" fillId="0" borderId="7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10" fontId="3" fillId="0" borderId="2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9" fillId="0" borderId="12" xfId="1" applyFont="1" applyBorder="1" applyAlignment="1">
      <alignment horizontal="lef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0" fontId="19" fillId="0" borderId="12" xfId="1" applyFont="1" applyBorder="1" applyAlignment="1">
      <alignment horizontal="right" vertical="center"/>
    </xf>
    <xf numFmtId="0" fontId="19" fillId="0" borderId="13" xfId="1" applyFont="1" applyBorder="1" applyAlignment="1">
      <alignment horizontal="right" vertical="center"/>
    </xf>
    <xf numFmtId="0" fontId="19" fillId="0" borderId="14" xfId="1" applyFont="1" applyBorder="1" applyAlignment="1">
      <alignment horizontal="right" vertical="center"/>
    </xf>
    <xf numFmtId="0" fontId="18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26" fillId="0" borderId="12" xfId="1" applyFont="1" applyBorder="1" applyAlignment="1">
      <alignment horizontal="left" vertical="center"/>
    </xf>
    <xf numFmtId="0" fontId="26" fillId="0" borderId="13" xfId="1" applyFont="1" applyBorder="1" applyAlignment="1">
      <alignment horizontal="left" vertical="center"/>
    </xf>
    <xf numFmtId="0" fontId="26" fillId="0" borderId="14" xfId="1" applyFont="1" applyBorder="1" applyAlignment="1">
      <alignment horizontal="left" vertical="center"/>
    </xf>
    <xf numFmtId="0" fontId="6" fillId="7" borderId="1" xfId="1" applyFont="1" applyFill="1" applyBorder="1" applyAlignment="1">
      <alignment horizontal="center" vertical="center" wrapText="1"/>
    </xf>
    <xf numFmtId="0" fontId="6" fillId="6" borderId="5" xfId="1" applyFont="1" applyFill="1" applyBorder="1" applyAlignment="1">
      <alignment horizontal="center" vertical="center" wrapText="1"/>
    </xf>
    <xf numFmtId="0" fontId="6" fillId="6" borderId="6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  <xf numFmtId="0" fontId="17" fillId="7" borderId="9" xfId="1" applyFont="1" applyFill="1" applyBorder="1" applyAlignment="1">
      <alignment horizontal="center" vertical="center"/>
    </xf>
    <xf numFmtId="0" fontId="17" fillId="7" borderId="10" xfId="1" applyFont="1" applyFill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7" borderId="5" xfId="1" applyFont="1" applyFill="1" applyBorder="1" applyAlignment="1">
      <alignment horizontal="center" vertical="center" wrapText="1"/>
    </xf>
    <xf numFmtId="0" fontId="6" fillId="7" borderId="6" xfId="1" applyFont="1" applyFill="1" applyBorder="1" applyAlignment="1">
      <alignment horizontal="center" vertical="center" wrapText="1"/>
    </xf>
    <xf numFmtId="0" fontId="6" fillId="7" borderId="4" xfId="1" applyFont="1" applyFill="1" applyBorder="1" applyAlignment="1">
      <alignment horizontal="center" vertical="center" wrapText="1"/>
    </xf>
    <xf numFmtId="0" fontId="17" fillId="6" borderId="9" xfId="1" applyFont="1" applyFill="1" applyBorder="1" applyAlignment="1">
      <alignment horizontal="center" vertical="center"/>
    </xf>
    <xf numFmtId="0" fontId="17" fillId="6" borderId="10" xfId="1" applyFont="1" applyFill="1" applyBorder="1" applyAlignment="1">
      <alignment horizontal="center" vertical="center"/>
    </xf>
    <xf numFmtId="0" fontId="17" fillId="4" borderId="5" xfId="1" applyFont="1" applyFill="1" applyBorder="1" applyAlignment="1">
      <alignment horizontal="center" vertical="center"/>
    </xf>
    <xf numFmtId="0" fontId="17" fillId="4" borderId="4" xfId="1" applyFont="1" applyFill="1" applyBorder="1" applyAlignment="1">
      <alignment horizontal="center" vertical="center"/>
    </xf>
    <xf numFmtId="0" fontId="26" fillId="0" borderId="11" xfId="1" applyFont="1" applyBorder="1" applyAlignment="1">
      <alignment horizontal="left" vertical="center"/>
    </xf>
    <xf numFmtId="0" fontId="19" fillId="0" borderId="11" xfId="1" applyFont="1" applyBorder="1" applyAlignment="1">
      <alignment horizontal="left" vertical="center"/>
    </xf>
    <xf numFmtId="0" fontId="17" fillId="5" borderId="9" xfId="1" applyFont="1" applyFill="1" applyBorder="1" applyAlignment="1">
      <alignment horizontal="center" vertical="center"/>
    </xf>
    <xf numFmtId="0" fontId="17" fillId="5" borderId="10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right" vertical="center"/>
    </xf>
    <xf numFmtId="0" fontId="3" fillId="0" borderId="13" xfId="1" applyFont="1" applyBorder="1" applyAlignment="1">
      <alignment horizontal="right" vertical="center"/>
    </xf>
    <xf numFmtId="0" fontId="3" fillId="0" borderId="14" xfId="1" applyFont="1" applyBorder="1" applyAlignment="1">
      <alignment horizontal="right" vertical="center"/>
    </xf>
    <xf numFmtId="0" fontId="17" fillId="2" borderId="5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</cellXfs>
  <cellStyles count="6">
    <cellStyle name="Navadno" xfId="0" builtinId="0"/>
    <cellStyle name="Navadno 2" xfId="2" xr:uid="{00000000-0005-0000-0000-000001000000}"/>
    <cellStyle name="Navadno 2 2" xfId="3" xr:uid="{00000000-0005-0000-0000-000002000000}"/>
    <cellStyle name="Navadno 3" xfId="4" xr:uid="{00000000-0005-0000-0000-000003000000}"/>
    <cellStyle name="Normal 2" xfId="1" xr:uid="{00000000-0005-0000-0000-000004000000}"/>
    <cellStyle name="Normal 3" xfId="5" xr:uid="{00000000-0005-0000-0000-000005000000}"/>
  </cellStyles>
  <dxfs count="0"/>
  <tableStyles count="0" defaultTableStyle="TableStyleMedium2" defaultPivotStyle="PivotStyleLight16"/>
  <colors>
    <mruColors>
      <color rgb="FFFFFFF5"/>
      <color rgb="FFE6FAFF"/>
      <color rgb="FFF0FAFF"/>
      <color rgb="FFF5F5F5"/>
      <color rgb="FFF5FAFF"/>
      <color rgb="FFF0FFF0"/>
      <color rgb="FFEBF5FF"/>
      <color rgb="FFE6FFD2"/>
      <color rgb="FFDCF0F5"/>
      <color rgb="FFF0FF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313690</xdr:colOff>
      <xdr:row>3</xdr:row>
      <xdr:rowOff>8288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C737276E-ED96-4F7D-B1AC-17761992D49F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447040" cy="54168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313690</xdr:colOff>
      <xdr:row>3</xdr:row>
      <xdr:rowOff>8288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F61D097B-BDD9-40DA-BF5B-3D24981E1D8D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447040" cy="54168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38101</xdr:rowOff>
    </xdr:from>
    <xdr:to>
      <xdr:col>1</xdr:col>
      <xdr:colOff>313690</xdr:colOff>
      <xdr:row>3</xdr:row>
      <xdr:rowOff>8288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BCAE7CA1-7DDC-4D63-8412-6C5D724ED8E0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447040" cy="54168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332740</xdr:colOff>
      <xdr:row>2</xdr:row>
      <xdr:rowOff>179737</xdr:rowOff>
    </xdr:to>
    <xdr:pic>
      <xdr:nvPicPr>
        <xdr:cNvPr id="2" name="Slika 1" descr="Nazarje">
          <a:extLst>
            <a:ext uri="{FF2B5EF4-FFF2-40B4-BE49-F238E27FC236}">
              <a16:creationId xmlns:a16="http://schemas.microsoft.com/office/drawing/2014/main" id="{4F6DA396-5A13-4AFE-B069-766F62AEB9D5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47040" cy="5416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F0642-806B-485F-80B3-C7E533F13174}">
  <sheetPr>
    <tabColor theme="8" tint="0.79998168889431442"/>
  </sheetPr>
  <dimension ref="B2:G52"/>
  <sheetViews>
    <sheetView view="pageBreakPreview" topLeftCell="A36" zoomScaleNormal="100" zoomScaleSheetLayoutView="100" workbookViewId="0">
      <selection activeCell="C73" sqref="C72:C73"/>
    </sheetView>
  </sheetViews>
  <sheetFormatPr defaultColWidth="9.140625" defaultRowHeight="15" x14ac:dyDescent="0.25"/>
  <cols>
    <col min="1" max="1" width="2.7109375" style="1" customWidth="1"/>
    <col min="2" max="2" width="8.7109375" style="1" customWidth="1"/>
    <col min="3" max="3" width="45.7109375" style="1" customWidth="1"/>
    <col min="4" max="4" width="10.7109375" style="2" customWidth="1"/>
    <col min="5" max="5" width="14.7109375" style="1" customWidth="1"/>
    <col min="6" max="7" width="9.7109375" style="1" customWidth="1"/>
    <col min="8" max="14" width="1.7109375" style="1" customWidth="1"/>
    <col min="15" max="16384" width="9.140625" style="1"/>
  </cols>
  <sheetData>
    <row r="2" spans="2:7" ht="15" customHeight="1" x14ac:dyDescent="0.25">
      <c r="C2" s="35" t="s">
        <v>90</v>
      </c>
      <c r="E2" s="20"/>
      <c r="F2" s="99" t="s">
        <v>1</v>
      </c>
      <c r="G2" s="99"/>
    </row>
    <row r="3" spans="2:7" ht="15" customHeight="1" x14ac:dyDescent="0.25">
      <c r="F3" s="100">
        <v>44567</v>
      </c>
      <c r="G3" s="101"/>
    </row>
    <row r="4" spans="2:7" ht="9.9499999999999993" customHeight="1" x14ac:dyDescent="0.25"/>
    <row r="5" spans="2:7" ht="21" x14ac:dyDescent="0.25">
      <c r="B5" s="102" t="s">
        <v>73</v>
      </c>
      <c r="C5" s="102"/>
      <c r="D5" s="102"/>
      <c r="E5" s="102"/>
      <c r="F5" s="102"/>
      <c r="G5" s="102"/>
    </row>
    <row r="6" spans="2:7" ht="21" x14ac:dyDescent="0.25">
      <c r="B6" s="102" t="s">
        <v>181</v>
      </c>
      <c r="C6" s="102"/>
      <c r="D6" s="102"/>
      <c r="E6" s="102"/>
      <c r="F6" s="102"/>
      <c r="G6" s="102"/>
    </row>
    <row r="7" spans="2:7" ht="9.9499999999999993" customHeight="1" x14ac:dyDescent="0.25"/>
    <row r="8" spans="2:7" ht="15" customHeight="1" x14ac:dyDescent="0.25">
      <c r="B8" s="103" t="s">
        <v>62</v>
      </c>
      <c r="C8" s="104"/>
      <c r="D8" s="107" t="s">
        <v>10</v>
      </c>
      <c r="E8" s="109" t="s">
        <v>182</v>
      </c>
      <c r="F8" s="109"/>
      <c r="G8" s="109"/>
    </row>
    <row r="9" spans="2:7" ht="15" customHeight="1" x14ac:dyDescent="0.25">
      <c r="B9" s="105"/>
      <c r="C9" s="106"/>
      <c r="D9" s="108"/>
      <c r="E9" s="58" t="s">
        <v>63</v>
      </c>
      <c r="F9" s="46" t="s">
        <v>0</v>
      </c>
      <c r="G9" s="46" t="s">
        <v>9</v>
      </c>
    </row>
    <row r="10" spans="2:7" ht="15" customHeight="1" x14ac:dyDescent="0.25">
      <c r="B10" s="52" t="s">
        <v>54</v>
      </c>
      <c r="C10" s="21" t="s">
        <v>64</v>
      </c>
      <c r="D10" s="110" t="s">
        <v>187</v>
      </c>
      <c r="E10" s="36">
        <v>2000</v>
      </c>
      <c r="F10" s="5">
        <f>E10/E22</f>
        <v>5.7142857142857141E-2</v>
      </c>
      <c r="G10" s="5">
        <f>E10/E34</f>
        <v>1.6528515821921771E-2</v>
      </c>
    </row>
    <row r="11" spans="2:7" ht="15" customHeight="1" x14ac:dyDescent="0.25">
      <c r="B11" s="52" t="s">
        <v>55</v>
      </c>
      <c r="C11" s="22" t="s">
        <v>74</v>
      </c>
      <c r="D11" s="111"/>
      <c r="E11" s="112">
        <v>18700</v>
      </c>
      <c r="F11" s="115">
        <f>E11/E22</f>
        <v>0.53428571428571425</v>
      </c>
      <c r="G11" s="115">
        <f>E11/E34</f>
        <v>0.15454162293496856</v>
      </c>
    </row>
    <row r="12" spans="2:7" ht="15" customHeight="1" x14ac:dyDescent="0.25">
      <c r="B12" s="52" t="s">
        <v>56</v>
      </c>
      <c r="C12" s="22" t="s">
        <v>65</v>
      </c>
      <c r="D12" s="111"/>
      <c r="E12" s="113"/>
      <c r="F12" s="116"/>
      <c r="G12" s="116"/>
    </row>
    <row r="13" spans="2:7" ht="15" customHeight="1" x14ac:dyDescent="0.25">
      <c r="B13" s="52" t="s">
        <v>57</v>
      </c>
      <c r="C13" s="22" t="s">
        <v>66</v>
      </c>
      <c r="D13" s="111"/>
      <c r="E13" s="113"/>
      <c r="F13" s="116"/>
      <c r="G13" s="116"/>
    </row>
    <row r="14" spans="2:7" ht="15" customHeight="1" x14ac:dyDescent="0.25">
      <c r="B14" s="52" t="s">
        <v>58</v>
      </c>
      <c r="C14" s="22" t="s">
        <v>67</v>
      </c>
      <c r="D14" s="111"/>
      <c r="E14" s="113"/>
      <c r="F14" s="116"/>
      <c r="G14" s="116"/>
    </row>
    <row r="15" spans="2:7" ht="15" customHeight="1" x14ac:dyDescent="0.25">
      <c r="B15" s="52" t="s">
        <v>59</v>
      </c>
      <c r="C15" s="22" t="s">
        <v>68</v>
      </c>
      <c r="D15" s="111"/>
      <c r="E15" s="113"/>
      <c r="F15" s="116"/>
      <c r="G15" s="116"/>
    </row>
    <row r="16" spans="2:7" ht="15" customHeight="1" x14ac:dyDescent="0.25">
      <c r="B16" s="52" t="s">
        <v>60</v>
      </c>
      <c r="C16" s="22" t="s">
        <v>69</v>
      </c>
      <c r="D16" s="111"/>
      <c r="E16" s="114"/>
      <c r="F16" s="117"/>
      <c r="G16" s="117"/>
    </row>
    <row r="17" spans="2:7" ht="15" customHeight="1" x14ac:dyDescent="0.25">
      <c r="B17" s="54" t="s">
        <v>44</v>
      </c>
      <c r="C17" s="23" t="s">
        <v>6</v>
      </c>
      <c r="D17" s="111"/>
      <c r="E17" s="36">
        <v>500</v>
      </c>
      <c r="F17" s="5">
        <f>E17/E22</f>
        <v>1.4285714285714285E-2</v>
      </c>
      <c r="G17" s="5">
        <f>E17/E34</f>
        <v>4.1321289554804427E-3</v>
      </c>
    </row>
    <row r="18" spans="2:7" ht="15" customHeight="1" x14ac:dyDescent="0.25">
      <c r="B18" s="55" t="s">
        <v>185</v>
      </c>
      <c r="C18" s="23" t="s">
        <v>7</v>
      </c>
      <c r="D18" s="111"/>
      <c r="E18" s="36">
        <v>3300</v>
      </c>
      <c r="F18" s="5">
        <f>E18/E22</f>
        <v>9.4285714285714292E-2</v>
      </c>
      <c r="G18" s="5">
        <f>E18/E34</f>
        <v>2.7272051106170921E-2</v>
      </c>
    </row>
    <row r="19" spans="2:7" ht="15" customHeight="1" x14ac:dyDescent="0.25">
      <c r="B19" s="56" t="s">
        <v>184</v>
      </c>
      <c r="C19" s="23" t="s">
        <v>5</v>
      </c>
      <c r="D19" s="111"/>
      <c r="E19" s="36">
        <v>2500</v>
      </c>
      <c r="F19" s="5">
        <f>E19/E22</f>
        <v>7.1428571428571425E-2</v>
      </c>
      <c r="G19" s="5">
        <f>E19/E34</f>
        <v>2.0660644777402214E-2</v>
      </c>
    </row>
    <row r="20" spans="2:7" ht="15" customHeight="1" x14ac:dyDescent="0.25">
      <c r="B20" s="53" t="s">
        <v>61</v>
      </c>
      <c r="C20" s="22" t="s">
        <v>12</v>
      </c>
      <c r="D20" s="42" t="s">
        <v>188</v>
      </c>
      <c r="E20" s="36">
        <v>3000</v>
      </c>
      <c r="F20" s="6">
        <f>E20/E22</f>
        <v>8.5714285714285715E-2</v>
      </c>
      <c r="G20" s="6">
        <f>E20/E34</f>
        <v>2.4792773732882654E-2</v>
      </c>
    </row>
    <row r="21" spans="2:7" ht="15" customHeight="1" x14ac:dyDescent="0.25">
      <c r="B21" s="53" t="s">
        <v>61</v>
      </c>
      <c r="C21" s="23" t="s">
        <v>13</v>
      </c>
      <c r="D21" s="43" t="s">
        <v>189</v>
      </c>
      <c r="E21" s="36">
        <v>5000</v>
      </c>
      <c r="F21" s="5">
        <f>E21/E22</f>
        <v>0.14285714285714285</v>
      </c>
      <c r="G21" s="5">
        <f>E21/E34</f>
        <v>4.1321289554804429E-2</v>
      </c>
    </row>
    <row r="22" spans="2:7" ht="17.25" x14ac:dyDescent="0.25">
      <c r="B22" s="98" t="s">
        <v>186</v>
      </c>
      <c r="C22" s="98"/>
      <c r="D22" s="98"/>
      <c r="E22" s="47">
        <f>SUM(E10:E21)</f>
        <v>35000</v>
      </c>
      <c r="F22" s="48">
        <f>SUM(F10:F21)</f>
        <v>1</v>
      </c>
      <c r="G22" s="48">
        <f>E22/E34</f>
        <v>0.28924902688363097</v>
      </c>
    </row>
    <row r="23" spans="2:7" ht="15" customHeight="1" x14ac:dyDescent="0.25">
      <c r="B23" s="56" t="s">
        <v>183</v>
      </c>
      <c r="C23" s="23" t="s">
        <v>11</v>
      </c>
      <c r="D23" s="4">
        <v>1805101</v>
      </c>
      <c r="E23" s="36">
        <v>1500</v>
      </c>
      <c r="F23" s="5">
        <f>E23/E33</f>
        <v>1.7441252049347118E-2</v>
      </c>
      <c r="G23" s="5">
        <f>E23/E34</f>
        <v>1.2396386866441327E-2</v>
      </c>
    </row>
    <row r="24" spans="2:7" ht="15" customHeight="1" x14ac:dyDescent="0.25">
      <c r="B24" s="54" t="s">
        <v>44</v>
      </c>
      <c r="C24" s="23" t="s">
        <v>2</v>
      </c>
      <c r="D24" s="4">
        <v>1805105</v>
      </c>
      <c r="E24" s="36">
        <v>1500</v>
      </c>
      <c r="F24" s="5">
        <f>E24/E33</f>
        <v>1.7441252049347118E-2</v>
      </c>
      <c r="G24" s="5">
        <f>E24/E34</f>
        <v>1.2396386866441327E-2</v>
      </c>
    </row>
    <row r="25" spans="2:7" ht="15" customHeight="1" x14ac:dyDescent="0.25">
      <c r="B25" s="53" t="s">
        <v>61</v>
      </c>
      <c r="C25" s="23" t="s">
        <v>190</v>
      </c>
      <c r="D25" s="4" t="s">
        <v>191</v>
      </c>
      <c r="E25" s="36">
        <v>2000</v>
      </c>
      <c r="F25" s="5">
        <f>E25/E33</f>
        <v>2.325500273246282E-2</v>
      </c>
      <c r="G25" s="5">
        <f>E25/E34</f>
        <v>1.6528515821921771E-2</v>
      </c>
    </row>
    <row r="26" spans="2:7" ht="15" customHeight="1" x14ac:dyDescent="0.25">
      <c r="B26" s="53" t="s">
        <v>61</v>
      </c>
      <c r="C26" s="23" t="s">
        <v>70</v>
      </c>
      <c r="D26" s="4" t="s">
        <v>191</v>
      </c>
      <c r="E26" s="37">
        <v>1</v>
      </c>
      <c r="F26" s="5">
        <f>E26/E33</f>
        <v>1.1627501366231411E-5</v>
      </c>
      <c r="G26" s="5">
        <f>E26/E34</f>
        <v>8.2642579109608858E-6</v>
      </c>
    </row>
    <row r="27" spans="2:7" ht="15" customHeight="1" x14ac:dyDescent="0.25">
      <c r="B27" s="53" t="s">
        <v>61</v>
      </c>
      <c r="C27" s="22" t="s">
        <v>71</v>
      </c>
      <c r="D27" s="41" t="s">
        <v>192</v>
      </c>
      <c r="E27" s="37">
        <v>28000</v>
      </c>
      <c r="F27" s="5">
        <f>E27/E33</f>
        <v>0.3255700382544795</v>
      </c>
      <c r="G27" s="5">
        <f>E27/E34</f>
        <v>0.23139922150690478</v>
      </c>
    </row>
    <row r="28" spans="2:7" ht="15" customHeight="1" x14ac:dyDescent="0.25">
      <c r="B28" s="53" t="s">
        <v>61</v>
      </c>
      <c r="C28" s="22" t="s">
        <v>140</v>
      </c>
      <c r="D28" s="41" t="s">
        <v>193</v>
      </c>
      <c r="E28" s="37">
        <v>1</v>
      </c>
      <c r="F28" s="5">
        <f>E28/E33</f>
        <v>1.1627501366231411E-5</v>
      </c>
      <c r="G28" s="5">
        <f>E28/E34</f>
        <v>8.2642579109608858E-6</v>
      </c>
    </row>
    <row r="29" spans="2:7" ht="15" customHeight="1" x14ac:dyDescent="0.25">
      <c r="B29" s="53" t="s">
        <v>61</v>
      </c>
      <c r="C29" s="22" t="s">
        <v>141</v>
      </c>
      <c r="D29" s="41" t="s">
        <v>196</v>
      </c>
      <c r="E29" s="37">
        <v>6000</v>
      </c>
      <c r="F29" s="5">
        <f>E29/E33</f>
        <v>6.976500819738847E-2</v>
      </c>
      <c r="G29" s="5">
        <f>E29/E34</f>
        <v>4.9585547465765309E-2</v>
      </c>
    </row>
    <row r="30" spans="2:7" ht="15" customHeight="1" x14ac:dyDescent="0.25">
      <c r="B30" s="53" t="s">
        <v>61</v>
      </c>
      <c r="C30" s="22" t="s">
        <v>198</v>
      </c>
      <c r="D30" s="41" t="s">
        <v>202</v>
      </c>
      <c r="E30" s="37">
        <v>2000</v>
      </c>
      <c r="F30" s="5">
        <f>E30/E33</f>
        <v>2.325500273246282E-2</v>
      </c>
      <c r="G30" s="5">
        <f>E30/E34</f>
        <v>1.6528515821921771E-2</v>
      </c>
    </row>
    <row r="31" spans="2:7" ht="15" customHeight="1" x14ac:dyDescent="0.25">
      <c r="B31" s="53" t="s">
        <v>61</v>
      </c>
      <c r="C31" s="22" t="s">
        <v>180</v>
      </c>
      <c r="D31" s="4" t="s">
        <v>195</v>
      </c>
      <c r="E31" s="37">
        <v>45000</v>
      </c>
      <c r="F31" s="5">
        <f>E31/E33</f>
        <v>0.52323756148041345</v>
      </c>
      <c r="G31" s="5">
        <f>E31/E34</f>
        <v>0.37189160599323984</v>
      </c>
    </row>
    <row r="32" spans="2:7" ht="15" customHeight="1" x14ac:dyDescent="0.25">
      <c r="B32" s="53" t="s">
        <v>61</v>
      </c>
      <c r="C32" s="22" t="s">
        <v>72</v>
      </c>
      <c r="D32" s="4" t="s">
        <v>194</v>
      </c>
      <c r="E32" s="37">
        <v>1</v>
      </c>
      <c r="F32" s="5">
        <f>E32/E33</f>
        <v>1.1627501366231411E-5</v>
      </c>
      <c r="G32" s="5">
        <f>E32/E34</f>
        <v>8.2642579109608858E-6</v>
      </c>
    </row>
    <row r="33" spans="2:7" ht="17.25" customHeight="1" x14ac:dyDescent="0.25">
      <c r="B33" s="98" t="s">
        <v>142</v>
      </c>
      <c r="C33" s="98"/>
      <c r="D33" s="98"/>
      <c r="E33" s="47">
        <f>SUM(E23:E32)</f>
        <v>86003</v>
      </c>
      <c r="F33" s="48">
        <f>SUM(F23:F32)</f>
        <v>1</v>
      </c>
      <c r="G33" s="48">
        <f>E33/E34</f>
        <v>0.71075097311636903</v>
      </c>
    </row>
    <row r="34" spans="2:7" ht="18.75" customHeight="1" x14ac:dyDescent="0.25">
      <c r="B34" s="119" t="s">
        <v>8</v>
      </c>
      <c r="C34" s="119"/>
      <c r="D34" s="119"/>
      <c r="E34" s="49">
        <f>E22+E33</f>
        <v>121003</v>
      </c>
      <c r="F34" s="50"/>
      <c r="G34" s="51">
        <f>G22+G33</f>
        <v>1</v>
      </c>
    </row>
    <row r="35" spans="2:7" ht="9.9499999999999993" customHeight="1" x14ac:dyDescent="0.25">
      <c r="E35" s="3"/>
    </row>
    <row r="36" spans="2:7" ht="15.75" x14ac:dyDescent="0.25">
      <c r="B36" s="45"/>
      <c r="C36" s="66" t="s">
        <v>197</v>
      </c>
      <c r="D36" s="45"/>
      <c r="E36" s="45"/>
      <c r="F36" s="45"/>
      <c r="G36" s="45"/>
    </row>
    <row r="37" spans="2:7" x14ac:dyDescent="0.25">
      <c r="B37" s="57">
        <v>1</v>
      </c>
      <c r="C37" s="120" t="s">
        <v>199</v>
      </c>
      <c r="D37" s="120"/>
      <c r="E37" s="120"/>
      <c r="F37" s="120"/>
      <c r="G37" s="120"/>
    </row>
    <row r="38" spans="2:7" x14ac:dyDescent="0.25">
      <c r="B38" s="57"/>
      <c r="C38" s="121" t="s">
        <v>200</v>
      </c>
      <c r="D38" s="121"/>
      <c r="E38" s="121"/>
      <c r="F38" s="121"/>
      <c r="G38" s="121"/>
    </row>
    <row r="39" spans="2:7" x14ac:dyDescent="0.25">
      <c r="B39" s="57"/>
      <c r="C39" s="121"/>
      <c r="D39" s="121"/>
      <c r="E39" s="121"/>
      <c r="F39" s="121"/>
      <c r="G39" s="121"/>
    </row>
    <row r="40" spans="2:7" x14ac:dyDescent="0.25">
      <c r="B40" s="57">
        <v>2</v>
      </c>
      <c r="C40" s="121" t="s">
        <v>201</v>
      </c>
      <c r="D40" s="121"/>
      <c r="E40" s="121"/>
      <c r="F40" s="121"/>
      <c r="G40" s="121"/>
    </row>
    <row r="41" spans="2:7" x14ac:dyDescent="0.25">
      <c r="B41" s="57"/>
      <c r="C41" s="121"/>
      <c r="D41" s="121"/>
      <c r="E41" s="121"/>
      <c r="F41" s="121"/>
      <c r="G41" s="121"/>
    </row>
    <row r="42" spans="2:7" ht="15.75" x14ac:dyDescent="0.25">
      <c r="B42" s="57"/>
      <c r="C42" s="66" t="s">
        <v>226</v>
      </c>
    </row>
    <row r="43" spans="2:7" ht="15" customHeight="1" x14ac:dyDescent="0.25">
      <c r="B43" s="57">
        <v>1</v>
      </c>
      <c r="C43" s="118" t="s">
        <v>213</v>
      </c>
      <c r="D43" s="118"/>
      <c r="E43" s="118"/>
      <c r="F43" s="118"/>
      <c r="G43" s="118"/>
    </row>
    <row r="44" spans="2:7" ht="15.75" customHeight="1" x14ac:dyDescent="0.25">
      <c r="B44" s="57"/>
      <c r="C44" s="118"/>
      <c r="D44" s="118"/>
      <c r="E44" s="118"/>
      <c r="F44" s="118"/>
      <c r="G44" s="118"/>
    </row>
    <row r="45" spans="2:7" ht="15.75" customHeight="1" x14ac:dyDescent="0.25">
      <c r="B45" s="57">
        <v>2</v>
      </c>
      <c r="C45" s="118" t="s">
        <v>227</v>
      </c>
      <c r="D45" s="118"/>
      <c r="E45" s="118"/>
      <c r="F45" s="118"/>
      <c r="G45" s="118"/>
    </row>
    <row r="46" spans="2:7" ht="15.75" customHeight="1" x14ac:dyDescent="0.25">
      <c r="B46" s="57"/>
      <c r="C46" s="118"/>
      <c r="D46" s="118"/>
      <c r="E46" s="118"/>
      <c r="F46" s="118"/>
      <c r="G46" s="118"/>
    </row>
    <row r="47" spans="2:7" ht="15" customHeight="1" x14ac:dyDescent="0.25">
      <c r="B47" s="1">
        <v>3</v>
      </c>
      <c r="C47" s="118" t="s">
        <v>203</v>
      </c>
      <c r="D47" s="118"/>
      <c r="E47" s="118"/>
      <c r="F47" s="118"/>
      <c r="G47" s="118"/>
    </row>
    <row r="48" spans="2:7" x14ac:dyDescent="0.25">
      <c r="B48" s="57"/>
      <c r="C48" s="118"/>
      <c r="D48" s="118"/>
      <c r="E48" s="118"/>
      <c r="F48" s="118"/>
      <c r="G48" s="118"/>
    </row>
    <row r="49" spans="2:7" x14ac:dyDescent="0.25">
      <c r="C49" s="118"/>
      <c r="D49" s="118"/>
      <c r="E49" s="118"/>
      <c r="F49" s="118"/>
      <c r="G49" s="118"/>
    </row>
    <row r="50" spans="2:7" x14ac:dyDescent="0.25">
      <c r="B50" s="1">
        <v>4</v>
      </c>
      <c r="C50" s="118" t="s">
        <v>229</v>
      </c>
      <c r="D50" s="118"/>
      <c r="E50" s="118"/>
      <c r="F50" s="118"/>
      <c r="G50" s="118"/>
    </row>
    <row r="51" spans="2:7" x14ac:dyDescent="0.25">
      <c r="C51" s="118"/>
      <c r="D51" s="118"/>
      <c r="E51" s="118"/>
      <c r="F51" s="118"/>
      <c r="G51" s="118"/>
    </row>
    <row r="52" spans="2:7" x14ac:dyDescent="0.25">
      <c r="C52" s="118"/>
      <c r="D52" s="118"/>
      <c r="E52" s="118"/>
      <c r="F52" s="118"/>
      <c r="G52" s="118"/>
    </row>
  </sheetData>
  <mergeCells count="21">
    <mergeCell ref="C47:G49"/>
    <mergeCell ref="C50:G52"/>
    <mergeCell ref="B34:D34"/>
    <mergeCell ref="C37:G37"/>
    <mergeCell ref="C38:G39"/>
    <mergeCell ref="C40:G41"/>
    <mergeCell ref="C43:G44"/>
    <mergeCell ref="C45:G46"/>
    <mergeCell ref="B33:D33"/>
    <mergeCell ref="F2:G2"/>
    <mergeCell ref="F3:G3"/>
    <mergeCell ref="B5:G5"/>
    <mergeCell ref="B6:G6"/>
    <mergeCell ref="B8:C9"/>
    <mergeCell ref="D8:D9"/>
    <mergeCell ref="E8:G8"/>
    <mergeCell ref="D10:D19"/>
    <mergeCell ref="E11:E16"/>
    <mergeCell ref="F11:F16"/>
    <mergeCell ref="G11:G16"/>
    <mergeCell ref="B22:D22"/>
  </mergeCells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B9516-866B-4A49-A25B-6BEFAA89272E}">
  <sheetPr>
    <tabColor theme="8" tint="0.79998168889431442"/>
  </sheetPr>
  <dimension ref="B2:G46"/>
  <sheetViews>
    <sheetView view="pageBreakPreview" topLeftCell="A3" zoomScaleNormal="100" zoomScaleSheetLayoutView="100" workbookViewId="0">
      <selection activeCell="O24" sqref="O24"/>
    </sheetView>
  </sheetViews>
  <sheetFormatPr defaultColWidth="9.140625" defaultRowHeight="15" x14ac:dyDescent="0.25"/>
  <cols>
    <col min="1" max="1" width="2.7109375" style="1" customWidth="1"/>
    <col min="2" max="2" width="8.7109375" style="1" customWidth="1"/>
    <col min="3" max="3" width="45.7109375" style="1" customWidth="1"/>
    <col min="4" max="4" width="10.7109375" style="2" customWidth="1"/>
    <col min="5" max="5" width="14.7109375" style="1" customWidth="1"/>
    <col min="6" max="7" width="9.7109375" style="1" customWidth="1"/>
    <col min="8" max="14" width="1.7109375" style="1" customWidth="1"/>
    <col min="15" max="16384" width="9.140625" style="1"/>
  </cols>
  <sheetData>
    <row r="2" spans="2:7" ht="15" customHeight="1" x14ac:dyDescent="0.25">
      <c r="C2" s="35" t="s">
        <v>90</v>
      </c>
      <c r="E2" s="20"/>
      <c r="F2" s="99" t="s">
        <v>1</v>
      </c>
      <c r="G2" s="99"/>
    </row>
    <row r="3" spans="2:7" ht="15" customHeight="1" x14ac:dyDescent="0.25">
      <c r="F3" s="100">
        <v>45000</v>
      </c>
      <c r="G3" s="101"/>
    </row>
    <row r="4" spans="2:7" ht="9.9499999999999993" customHeight="1" x14ac:dyDescent="0.25"/>
    <row r="5" spans="2:7" ht="21" x14ac:dyDescent="0.25">
      <c r="B5" s="102" t="s">
        <v>73</v>
      </c>
      <c r="C5" s="102"/>
      <c r="D5" s="102"/>
      <c r="E5" s="102"/>
      <c r="F5" s="102"/>
      <c r="G5" s="102"/>
    </row>
    <row r="6" spans="2:7" ht="21" x14ac:dyDescent="0.25">
      <c r="B6" s="102" t="s">
        <v>230</v>
      </c>
      <c r="C6" s="102"/>
      <c r="D6" s="102"/>
      <c r="E6" s="102"/>
      <c r="F6" s="102"/>
      <c r="G6" s="102"/>
    </row>
    <row r="7" spans="2:7" ht="9.9499999999999993" customHeight="1" x14ac:dyDescent="0.25"/>
    <row r="8" spans="2:7" ht="15" customHeight="1" x14ac:dyDescent="0.25">
      <c r="B8" s="103" t="s">
        <v>62</v>
      </c>
      <c r="C8" s="104"/>
      <c r="D8" s="107" t="s">
        <v>10</v>
      </c>
      <c r="E8" s="109" t="s">
        <v>231</v>
      </c>
      <c r="F8" s="109"/>
      <c r="G8" s="109"/>
    </row>
    <row r="9" spans="2:7" ht="15" customHeight="1" x14ac:dyDescent="0.25">
      <c r="B9" s="105"/>
      <c r="C9" s="106"/>
      <c r="D9" s="108"/>
      <c r="E9" s="58" t="s">
        <v>63</v>
      </c>
      <c r="F9" s="46" t="s">
        <v>0</v>
      </c>
      <c r="G9" s="46" t="s">
        <v>9</v>
      </c>
    </row>
    <row r="10" spans="2:7" ht="15" customHeight="1" x14ac:dyDescent="0.25">
      <c r="B10" s="52" t="s">
        <v>54</v>
      </c>
      <c r="C10" s="21" t="s">
        <v>64</v>
      </c>
      <c r="D10" s="110" t="s">
        <v>187</v>
      </c>
      <c r="E10" s="36">
        <v>2000</v>
      </c>
      <c r="F10" s="5">
        <f>E10/E22</f>
        <v>5.7142857142857141E-2</v>
      </c>
      <c r="G10" s="5">
        <f>E10/E30</f>
        <v>2.4286581663630843E-2</v>
      </c>
    </row>
    <row r="11" spans="2:7" ht="15" customHeight="1" x14ac:dyDescent="0.25">
      <c r="B11" s="52" t="s">
        <v>55</v>
      </c>
      <c r="C11" s="22" t="s">
        <v>74</v>
      </c>
      <c r="D11" s="111"/>
      <c r="E11" s="112">
        <v>18700</v>
      </c>
      <c r="F11" s="115">
        <f>E11/E22</f>
        <v>0.53428571428571425</v>
      </c>
      <c r="G11" s="115">
        <f>E11/E30</f>
        <v>0.22707953855494839</v>
      </c>
    </row>
    <row r="12" spans="2:7" ht="15" customHeight="1" x14ac:dyDescent="0.25">
      <c r="B12" s="52" t="s">
        <v>56</v>
      </c>
      <c r="C12" s="22" t="s">
        <v>65</v>
      </c>
      <c r="D12" s="111"/>
      <c r="E12" s="113"/>
      <c r="F12" s="116"/>
      <c r="G12" s="116"/>
    </row>
    <row r="13" spans="2:7" ht="15" customHeight="1" x14ac:dyDescent="0.25">
      <c r="B13" s="52" t="s">
        <v>57</v>
      </c>
      <c r="C13" s="22" t="s">
        <v>66</v>
      </c>
      <c r="D13" s="111"/>
      <c r="E13" s="113"/>
      <c r="F13" s="116"/>
      <c r="G13" s="116"/>
    </row>
    <row r="14" spans="2:7" ht="15" customHeight="1" x14ac:dyDescent="0.25">
      <c r="B14" s="52" t="s">
        <v>58</v>
      </c>
      <c r="C14" s="22" t="s">
        <v>67</v>
      </c>
      <c r="D14" s="111"/>
      <c r="E14" s="113"/>
      <c r="F14" s="116"/>
      <c r="G14" s="116"/>
    </row>
    <row r="15" spans="2:7" ht="15" customHeight="1" x14ac:dyDescent="0.25">
      <c r="B15" s="52" t="s">
        <v>59</v>
      </c>
      <c r="C15" s="22" t="s">
        <v>68</v>
      </c>
      <c r="D15" s="111"/>
      <c r="E15" s="113"/>
      <c r="F15" s="116"/>
      <c r="G15" s="116"/>
    </row>
    <row r="16" spans="2:7" ht="15" customHeight="1" x14ac:dyDescent="0.25">
      <c r="B16" s="52" t="s">
        <v>60</v>
      </c>
      <c r="C16" s="22" t="s">
        <v>69</v>
      </c>
      <c r="D16" s="111"/>
      <c r="E16" s="114"/>
      <c r="F16" s="117"/>
      <c r="G16" s="117"/>
    </row>
    <row r="17" spans="2:7" ht="15" customHeight="1" x14ac:dyDescent="0.25">
      <c r="B17" s="54" t="s">
        <v>44</v>
      </c>
      <c r="C17" s="23" t="s">
        <v>87</v>
      </c>
      <c r="D17" s="111"/>
      <c r="E17" s="36">
        <v>500</v>
      </c>
      <c r="F17" s="5">
        <f>E17/E22</f>
        <v>1.4285714285714285E-2</v>
      </c>
      <c r="G17" s="5">
        <f>E17/E30</f>
        <v>6.0716454159077107E-3</v>
      </c>
    </row>
    <row r="18" spans="2:7" ht="15" customHeight="1" x14ac:dyDescent="0.25">
      <c r="B18" s="55" t="s">
        <v>185</v>
      </c>
      <c r="C18" s="23" t="s">
        <v>7</v>
      </c>
      <c r="D18" s="111"/>
      <c r="E18" s="36">
        <v>3300</v>
      </c>
      <c r="F18" s="5">
        <f>E18/E22</f>
        <v>9.4285714285714292E-2</v>
      </c>
      <c r="G18" s="5">
        <f>E18/E30</f>
        <v>4.0072859744990891E-2</v>
      </c>
    </row>
    <row r="19" spans="2:7" ht="15" customHeight="1" x14ac:dyDescent="0.25">
      <c r="B19" s="56" t="s">
        <v>184</v>
      </c>
      <c r="C19" s="23" t="s">
        <v>5</v>
      </c>
      <c r="D19" s="111"/>
      <c r="E19" s="36">
        <v>2500</v>
      </c>
      <c r="F19" s="5">
        <f>E19/E22</f>
        <v>7.1428571428571425E-2</v>
      </c>
      <c r="G19" s="5">
        <f>E19/E30</f>
        <v>3.0358227079538554E-2</v>
      </c>
    </row>
    <row r="20" spans="2:7" ht="15" customHeight="1" x14ac:dyDescent="0.25">
      <c r="B20" s="53" t="s">
        <v>61</v>
      </c>
      <c r="C20" s="22" t="s">
        <v>12</v>
      </c>
      <c r="D20" s="42" t="s">
        <v>188</v>
      </c>
      <c r="E20" s="36">
        <v>3000</v>
      </c>
      <c r="F20" s="6">
        <f>E20/E22</f>
        <v>8.5714285714285715E-2</v>
      </c>
      <c r="G20" s="6">
        <f>E20/E30</f>
        <v>3.6429872495446269E-2</v>
      </c>
    </row>
    <row r="21" spans="2:7" ht="15" customHeight="1" x14ac:dyDescent="0.25">
      <c r="B21" s="53" t="s">
        <v>61</v>
      </c>
      <c r="C21" s="23" t="s">
        <v>13</v>
      </c>
      <c r="D21" s="43" t="s">
        <v>189</v>
      </c>
      <c r="E21" s="36">
        <v>5000</v>
      </c>
      <c r="F21" s="5">
        <f>E21/E22</f>
        <v>0.14285714285714285</v>
      </c>
      <c r="G21" s="5">
        <f>E21/E30</f>
        <v>6.0716454159077109E-2</v>
      </c>
    </row>
    <row r="22" spans="2:7" ht="17.25" x14ac:dyDescent="0.25">
      <c r="B22" s="98" t="s">
        <v>232</v>
      </c>
      <c r="C22" s="98"/>
      <c r="D22" s="98"/>
      <c r="E22" s="47">
        <f>SUM(E10:E21)</f>
        <v>35000</v>
      </c>
      <c r="F22" s="48">
        <f>SUM(F10:F21)</f>
        <v>1</v>
      </c>
      <c r="G22" s="48">
        <f>E22/E30</f>
        <v>0.42501517911353975</v>
      </c>
    </row>
    <row r="23" spans="2:7" ht="15" customHeight="1" x14ac:dyDescent="0.25">
      <c r="B23" s="56" t="s">
        <v>183</v>
      </c>
      <c r="C23" s="23" t="s">
        <v>11</v>
      </c>
      <c r="D23" s="4">
        <v>1805101</v>
      </c>
      <c r="E23" s="36">
        <v>1500</v>
      </c>
      <c r="F23" s="5">
        <f>E23/E29</f>
        <v>3.1678986272439279E-2</v>
      </c>
      <c r="G23" s="5">
        <f>E23/E30</f>
        <v>1.8214936247723135E-2</v>
      </c>
    </row>
    <row r="24" spans="2:7" ht="15" customHeight="1" x14ac:dyDescent="0.25">
      <c r="B24" s="54" t="s">
        <v>44</v>
      </c>
      <c r="C24" s="23" t="s">
        <v>2</v>
      </c>
      <c r="D24" s="4">
        <v>1805105</v>
      </c>
      <c r="E24" s="36">
        <v>1830</v>
      </c>
      <c r="F24" s="5">
        <f>E24/E29</f>
        <v>3.8648363252375924E-2</v>
      </c>
      <c r="G24" s="5">
        <f>E24/E30</f>
        <v>2.2222222222222223E-2</v>
      </c>
    </row>
    <row r="25" spans="2:7" ht="15" customHeight="1" x14ac:dyDescent="0.25">
      <c r="B25" s="53" t="s">
        <v>61</v>
      </c>
      <c r="C25" s="23" t="s">
        <v>190</v>
      </c>
      <c r="D25" s="4" t="s">
        <v>191</v>
      </c>
      <c r="E25" s="36">
        <v>820</v>
      </c>
      <c r="F25" s="5">
        <f>E25/E29</f>
        <v>1.7317845828933476E-2</v>
      </c>
      <c r="G25" s="5">
        <f>E25/E30</f>
        <v>9.9574984820886454E-3</v>
      </c>
    </row>
    <row r="26" spans="2:7" ht="15" customHeight="1" x14ac:dyDescent="0.25">
      <c r="B26" s="53" t="s">
        <v>61</v>
      </c>
      <c r="C26" s="22" t="s">
        <v>71</v>
      </c>
      <c r="D26" s="41" t="s">
        <v>192</v>
      </c>
      <c r="E26" s="37">
        <v>28700</v>
      </c>
      <c r="F26" s="5">
        <f>E26/E29</f>
        <v>0.60612460401267154</v>
      </c>
      <c r="G26" s="5">
        <f>E26/E30</f>
        <v>0.34851244687310262</v>
      </c>
    </row>
    <row r="27" spans="2:7" ht="15" customHeight="1" x14ac:dyDescent="0.25">
      <c r="B27" s="53" t="s">
        <v>61</v>
      </c>
      <c r="C27" s="22" t="s">
        <v>141</v>
      </c>
      <c r="D27" s="41" t="s">
        <v>193</v>
      </c>
      <c r="E27" s="37">
        <v>13500</v>
      </c>
      <c r="F27" s="5">
        <f>E27/E29</f>
        <v>0.28511087645195354</v>
      </c>
      <c r="G27" s="5">
        <f>E27/E30</f>
        <v>0.16393442622950818</v>
      </c>
    </row>
    <row r="28" spans="2:7" ht="15" customHeight="1" x14ac:dyDescent="0.25">
      <c r="B28" s="53" t="s">
        <v>61</v>
      </c>
      <c r="C28" s="22" t="s">
        <v>198</v>
      </c>
      <c r="D28" s="41" t="s">
        <v>202</v>
      </c>
      <c r="E28" s="37">
        <v>1000</v>
      </c>
      <c r="F28" s="5">
        <f>E28/E29</f>
        <v>2.1119324181626188E-2</v>
      </c>
      <c r="G28" s="5">
        <f>E28/E30</f>
        <v>1.2143290831815421E-2</v>
      </c>
    </row>
    <row r="29" spans="2:7" ht="17.25" customHeight="1" x14ac:dyDescent="0.25">
      <c r="B29" s="98" t="s">
        <v>142</v>
      </c>
      <c r="C29" s="98"/>
      <c r="D29" s="98"/>
      <c r="E29" s="47">
        <f>SUM(E23:E28)</f>
        <v>47350</v>
      </c>
      <c r="F29" s="48">
        <f>SUM(F23:F28)</f>
        <v>1</v>
      </c>
      <c r="G29" s="48">
        <f>E29/E30</f>
        <v>0.57498482088646019</v>
      </c>
    </row>
    <row r="30" spans="2:7" ht="18.75" customHeight="1" x14ac:dyDescent="0.25">
      <c r="B30" s="119" t="s">
        <v>8</v>
      </c>
      <c r="C30" s="119"/>
      <c r="D30" s="119"/>
      <c r="E30" s="49">
        <f>E22+E29</f>
        <v>82350</v>
      </c>
      <c r="F30" s="50"/>
      <c r="G30" s="51">
        <f>G22+G29</f>
        <v>1</v>
      </c>
    </row>
    <row r="31" spans="2:7" ht="9.9499999999999993" customHeight="1" x14ac:dyDescent="0.25">
      <c r="E31" s="3"/>
    </row>
    <row r="32" spans="2:7" ht="15.75" x14ac:dyDescent="0.25">
      <c r="B32" s="45"/>
      <c r="C32" s="66" t="s">
        <v>197</v>
      </c>
      <c r="D32" s="45"/>
      <c r="E32" s="45"/>
      <c r="F32" s="45"/>
      <c r="G32" s="45"/>
    </row>
    <row r="33" spans="2:7" x14ac:dyDescent="0.25">
      <c r="B33" s="57">
        <v>1</v>
      </c>
      <c r="C33" s="121" t="s">
        <v>233</v>
      </c>
      <c r="D33" s="121"/>
      <c r="E33" s="121"/>
      <c r="F33" s="121"/>
      <c r="G33" s="121"/>
    </row>
    <row r="34" spans="2:7" x14ac:dyDescent="0.25">
      <c r="B34" s="57"/>
      <c r="C34" s="121"/>
      <c r="D34" s="121"/>
      <c r="E34" s="121"/>
      <c r="F34" s="121"/>
      <c r="G34" s="121"/>
    </row>
    <row r="35" spans="2:7" x14ac:dyDescent="0.25">
      <c r="B35" s="57">
        <v>2</v>
      </c>
      <c r="C35" s="121" t="s">
        <v>234</v>
      </c>
      <c r="D35" s="121"/>
      <c r="E35" s="121"/>
      <c r="F35" s="121"/>
      <c r="G35" s="121"/>
    </row>
    <row r="36" spans="2:7" x14ac:dyDescent="0.25">
      <c r="B36" s="57"/>
      <c r="C36" s="121"/>
      <c r="D36" s="121"/>
      <c r="E36" s="121"/>
      <c r="F36" s="121"/>
      <c r="G36" s="121"/>
    </row>
    <row r="37" spans="2:7" x14ac:dyDescent="0.25">
      <c r="B37" s="57"/>
      <c r="C37" s="121" t="s">
        <v>235</v>
      </c>
      <c r="D37" s="121"/>
      <c r="E37" s="121"/>
      <c r="F37" s="121"/>
      <c r="G37" s="121"/>
    </row>
    <row r="38" spans="2:7" x14ac:dyDescent="0.25">
      <c r="B38" s="57"/>
      <c r="C38" s="121" t="s">
        <v>236</v>
      </c>
      <c r="D38" s="121"/>
      <c r="E38" s="121"/>
      <c r="F38" s="121"/>
      <c r="G38" s="121"/>
    </row>
    <row r="39" spans="2:7" x14ac:dyDescent="0.25">
      <c r="B39" s="57"/>
      <c r="C39" s="121" t="s">
        <v>237</v>
      </c>
      <c r="D39" s="121"/>
      <c r="E39" s="121"/>
      <c r="F39" s="121"/>
      <c r="G39" s="121"/>
    </row>
    <row r="40" spans="2:7" ht="15" customHeight="1" x14ac:dyDescent="0.25">
      <c r="B40" s="57"/>
      <c r="C40" s="121" t="s">
        <v>238</v>
      </c>
      <c r="D40" s="121"/>
      <c r="E40" s="121"/>
      <c r="F40" s="121"/>
      <c r="G40" s="121"/>
    </row>
    <row r="41" spans="2:7" x14ac:dyDescent="0.25">
      <c r="B41" s="57"/>
      <c r="C41" s="121"/>
      <c r="D41" s="121"/>
      <c r="E41" s="121"/>
      <c r="F41" s="121"/>
      <c r="G41" s="121"/>
    </row>
    <row r="42" spans="2:7" x14ac:dyDescent="0.25">
      <c r="B42" s="57"/>
      <c r="C42" s="121"/>
      <c r="D42" s="121"/>
      <c r="E42" s="121"/>
      <c r="F42" s="121"/>
      <c r="G42" s="121"/>
    </row>
    <row r="43" spans="2:7" ht="15.75" x14ac:dyDescent="0.25">
      <c r="B43" s="57"/>
      <c r="C43" s="66" t="s">
        <v>239</v>
      </c>
    </row>
    <row r="44" spans="2:7" ht="15" customHeight="1" x14ac:dyDescent="0.25">
      <c r="B44" s="57">
        <v>1</v>
      </c>
      <c r="C44" s="118" t="s">
        <v>240</v>
      </c>
      <c r="D44" s="118"/>
      <c r="E44" s="118"/>
      <c r="F44" s="118"/>
      <c r="G44" s="118"/>
    </row>
    <row r="45" spans="2:7" ht="15.75" customHeight="1" x14ac:dyDescent="0.25">
      <c r="B45" s="57"/>
      <c r="C45" s="118"/>
      <c r="D45" s="118"/>
      <c r="E45" s="118"/>
      <c r="F45" s="118"/>
      <c r="G45" s="118"/>
    </row>
    <row r="46" spans="2:7" ht="15.75" customHeight="1" x14ac:dyDescent="0.25">
      <c r="B46" s="57">
        <v>2</v>
      </c>
      <c r="C46" s="118" t="s">
        <v>241</v>
      </c>
      <c r="D46" s="118"/>
      <c r="E46" s="118"/>
      <c r="F46" s="118"/>
      <c r="G46" s="118"/>
    </row>
  </sheetData>
  <mergeCells count="22">
    <mergeCell ref="D10:D19"/>
    <mergeCell ref="E11:E16"/>
    <mergeCell ref="F11:F16"/>
    <mergeCell ref="G11:G16"/>
    <mergeCell ref="F2:G2"/>
    <mergeCell ref="F3:G3"/>
    <mergeCell ref="B5:G5"/>
    <mergeCell ref="B6:G6"/>
    <mergeCell ref="B8:C9"/>
    <mergeCell ref="D8:D9"/>
    <mergeCell ref="E8:G8"/>
    <mergeCell ref="C46:G46"/>
    <mergeCell ref="B22:D22"/>
    <mergeCell ref="C44:G45"/>
    <mergeCell ref="C35:G36"/>
    <mergeCell ref="B29:D29"/>
    <mergeCell ref="B30:D30"/>
    <mergeCell ref="C33:G34"/>
    <mergeCell ref="C37:G37"/>
    <mergeCell ref="C38:G38"/>
    <mergeCell ref="C39:G39"/>
    <mergeCell ref="C40:G42"/>
  </mergeCells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3E701-9B5A-4642-8C66-296DEA05750B}">
  <sheetPr>
    <tabColor theme="6" tint="0.79998168889431442"/>
  </sheetPr>
  <dimension ref="B2:G47"/>
  <sheetViews>
    <sheetView view="pageBreakPreview" topLeftCell="A4" zoomScaleNormal="100" zoomScaleSheetLayoutView="100" workbookViewId="0">
      <selection activeCell="D10" sqref="D10:D20"/>
    </sheetView>
  </sheetViews>
  <sheetFormatPr defaultColWidth="9.140625" defaultRowHeight="15" x14ac:dyDescent="0.25"/>
  <cols>
    <col min="1" max="1" width="2.7109375" style="1" customWidth="1"/>
    <col min="2" max="2" width="8.7109375" style="1" customWidth="1"/>
    <col min="3" max="3" width="45.7109375" style="1" customWidth="1"/>
    <col min="4" max="4" width="10.7109375" style="2" customWidth="1"/>
    <col min="5" max="5" width="14.7109375" style="1" customWidth="1"/>
    <col min="6" max="7" width="9.7109375" style="1" customWidth="1"/>
    <col min="8" max="14" width="1.7109375" style="1" customWidth="1"/>
    <col min="15" max="16384" width="9.140625" style="1"/>
  </cols>
  <sheetData>
    <row r="2" spans="2:7" ht="15" customHeight="1" x14ac:dyDescent="0.25">
      <c r="C2" s="35" t="s">
        <v>90</v>
      </c>
      <c r="E2" s="20"/>
      <c r="F2" s="99" t="s">
        <v>1</v>
      </c>
      <c r="G2" s="99"/>
    </row>
    <row r="3" spans="2:7" ht="15" customHeight="1" x14ac:dyDescent="0.25">
      <c r="F3" s="100">
        <v>45331</v>
      </c>
      <c r="G3" s="101"/>
    </row>
    <row r="4" spans="2:7" ht="9.9499999999999993" customHeight="1" x14ac:dyDescent="0.25"/>
    <row r="5" spans="2:7" ht="21" x14ac:dyDescent="0.25">
      <c r="B5" s="102" t="s">
        <v>73</v>
      </c>
      <c r="C5" s="102"/>
      <c r="D5" s="102"/>
      <c r="E5" s="102"/>
      <c r="F5" s="102"/>
      <c r="G5" s="102"/>
    </row>
    <row r="6" spans="2:7" ht="21" x14ac:dyDescent="0.25">
      <c r="B6" s="102" t="s">
        <v>256</v>
      </c>
      <c r="C6" s="102"/>
      <c r="D6" s="102"/>
      <c r="E6" s="102"/>
      <c r="F6" s="102"/>
      <c r="G6" s="102"/>
    </row>
    <row r="7" spans="2:7" ht="9.9499999999999993" customHeight="1" x14ac:dyDescent="0.25"/>
    <row r="8" spans="2:7" ht="15" customHeight="1" x14ac:dyDescent="0.25">
      <c r="B8" s="127" t="s">
        <v>62</v>
      </c>
      <c r="C8" s="128"/>
      <c r="D8" s="107" t="s">
        <v>10</v>
      </c>
      <c r="E8" s="109" t="s">
        <v>257</v>
      </c>
      <c r="F8" s="109"/>
      <c r="G8" s="109"/>
    </row>
    <row r="9" spans="2:7" ht="15" customHeight="1" x14ac:dyDescent="0.25">
      <c r="B9" s="129"/>
      <c r="C9" s="130"/>
      <c r="D9" s="108"/>
      <c r="E9" s="58" t="s">
        <v>63</v>
      </c>
      <c r="F9" s="46" t="s">
        <v>0</v>
      </c>
      <c r="G9" s="46" t="s">
        <v>9</v>
      </c>
    </row>
    <row r="10" spans="2:7" ht="15" customHeight="1" x14ac:dyDescent="0.25">
      <c r="B10" s="92" t="s">
        <v>54</v>
      </c>
      <c r="C10" s="89" t="s">
        <v>64</v>
      </c>
      <c r="D10" s="110" t="s">
        <v>187</v>
      </c>
      <c r="E10" s="36">
        <v>2000</v>
      </c>
      <c r="F10" s="5">
        <f>E10/E23</f>
        <v>5.7142857142857141E-2</v>
      </c>
      <c r="G10" s="5">
        <f>E10/E31</f>
        <v>2.2818026240730177E-2</v>
      </c>
    </row>
    <row r="11" spans="2:7" ht="15" customHeight="1" x14ac:dyDescent="0.25">
      <c r="B11" s="92" t="s">
        <v>55</v>
      </c>
      <c r="C11" s="90" t="s">
        <v>74</v>
      </c>
      <c r="D11" s="111"/>
      <c r="E11" s="112">
        <v>18700</v>
      </c>
      <c r="F11" s="115">
        <f>E11/E23</f>
        <v>0.53428571428571425</v>
      </c>
      <c r="G11" s="115">
        <f>E11/E31</f>
        <v>0.21334854535082715</v>
      </c>
    </row>
    <row r="12" spans="2:7" ht="15" customHeight="1" x14ac:dyDescent="0.25">
      <c r="B12" s="92" t="s">
        <v>56</v>
      </c>
      <c r="C12" s="90" t="s">
        <v>65</v>
      </c>
      <c r="D12" s="111"/>
      <c r="E12" s="113"/>
      <c r="F12" s="116"/>
      <c r="G12" s="116"/>
    </row>
    <row r="13" spans="2:7" ht="15" customHeight="1" x14ac:dyDescent="0.25">
      <c r="B13" s="92" t="s">
        <v>57</v>
      </c>
      <c r="C13" s="90" t="s">
        <v>66</v>
      </c>
      <c r="D13" s="111"/>
      <c r="E13" s="113"/>
      <c r="F13" s="116"/>
      <c r="G13" s="116"/>
    </row>
    <row r="14" spans="2:7" ht="15" customHeight="1" x14ac:dyDescent="0.25">
      <c r="B14" s="92" t="s">
        <v>57</v>
      </c>
      <c r="C14" s="90" t="s">
        <v>278</v>
      </c>
      <c r="D14" s="111"/>
      <c r="E14" s="113"/>
      <c r="F14" s="116"/>
      <c r="G14" s="116"/>
    </row>
    <row r="15" spans="2:7" ht="15" customHeight="1" x14ac:dyDescent="0.25">
      <c r="B15" s="92" t="s">
        <v>58</v>
      </c>
      <c r="C15" s="90" t="s">
        <v>67</v>
      </c>
      <c r="D15" s="111"/>
      <c r="E15" s="113"/>
      <c r="F15" s="116"/>
      <c r="G15" s="116"/>
    </row>
    <row r="16" spans="2:7" ht="15" customHeight="1" x14ac:dyDescent="0.25">
      <c r="B16" s="92" t="s">
        <v>59</v>
      </c>
      <c r="C16" s="90" t="s">
        <v>68</v>
      </c>
      <c r="D16" s="111"/>
      <c r="E16" s="113"/>
      <c r="F16" s="116"/>
      <c r="G16" s="116"/>
    </row>
    <row r="17" spans="2:7" ht="15" customHeight="1" x14ac:dyDescent="0.25">
      <c r="B17" s="92" t="s">
        <v>60</v>
      </c>
      <c r="C17" s="90" t="s">
        <v>69</v>
      </c>
      <c r="D17" s="111"/>
      <c r="E17" s="114"/>
      <c r="F17" s="117"/>
      <c r="G17" s="117"/>
    </row>
    <row r="18" spans="2:7" ht="15" customHeight="1" x14ac:dyDescent="0.25">
      <c r="B18" s="93" t="s">
        <v>44</v>
      </c>
      <c r="C18" s="91" t="s">
        <v>87</v>
      </c>
      <c r="D18" s="111"/>
      <c r="E18" s="36">
        <v>500</v>
      </c>
      <c r="F18" s="5">
        <f>E18/E23</f>
        <v>1.4285714285714285E-2</v>
      </c>
      <c r="G18" s="5">
        <f>E18/E31</f>
        <v>5.7045065601825443E-3</v>
      </c>
    </row>
    <row r="19" spans="2:7" ht="15" customHeight="1" x14ac:dyDescent="0.25">
      <c r="B19" s="94" t="s">
        <v>185</v>
      </c>
      <c r="C19" s="91" t="s">
        <v>7</v>
      </c>
      <c r="D19" s="111"/>
      <c r="E19" s="36">
        <v>3300</v>
      </c>
      <c r="F19" s="5">
        <f>E19/E23</f>
        <v>9.4285714285714292E-2</v>
      </c>
      <c r="G19" s="5">
        <f>E19/E31</f>
        <v>3.7649743297204795E-2</v>
      </c>
    </row>
    <row r="20" spans="2:7" ht="15" customHeight="1" x14ac:dyDescent="0.25">
      <c r="B20" s="95" t="s">
        <v>184</v>
      </c>
      <c r="C20" s="91" t="s">
        <v>5</v>
      </c>
      <c r="D20" s="111"/>
      <c r="E20" s="36">
        <v>2500</v>
      </c>
      <c r="F20" s="5">
        <f>E20/E23</f>
        <v>7.1428571428571425E-2</v>
      </c>
      <c r="G20" s="5">
        <f>E20/E31</f>
        <v>2.8522532800912721E-2</v>
      </c>
    </row>
    <row r="21" spans="2:7" ht="15" customHeight="1" x14ac:dyDescent="0.25">
      <c r="B21" s="96" t="s">
        <v>61</v>
      </c>
      <c r="C21" s="90" t="s">
        <v>12</v>
      </c>
      <c r="D21" s="42" t="s">
        <v>188</v>
      </c>
      <c r="E21" s="36">
        <v>3000</v>
      </c>
      <c r="F21" s="6">
        <f>E21/E23</f>
        <v>8.5714285714285715E-2</v>
      </c>
      <c r="G21" s="6">
        <f>E21/E31</f>
        <v>3.4227039361095266E-2</v>
      </c>
    </row>
    <row r="22" spans="2:7" ht="15" customHeight="1" x14ac:dyDescent="0.25">
      <c r="B22" s="96" t="s">
        <v>61</v>
      </c>
      <c r="C22" s="91" t="s">
        <v>13</v>
      </c>
      <c r="D22" s="43" t="s">
        <v>189</v>
      </c>
      <c r="E22" s="36">
        <v>5000</v>
      </c>
      <c r="F22" s="5">
        <f>E22/E23</f>
        <v>0.14285714285714285</v>
      </c>
      <c r="G22" s="5">
        <f>E22/E31</f>
        <v>5.7045065601825443E-2</v>
      </c>
    </row>
    <row r="23" spans="2:7" ht="15.75" x14ac:dyDescent="0.25">
      <c r="B23" s="126" t="s">
        <v>232</v>
      </c>
      <c r="C23" s="126"/>
      <c r="D23" s="126"/>
      <c r="E23" s="86">
        <f>SUM(E10:E22)</f>
        <v>35000</v>
      </c>
      <c r="F23" s="48">
        <f>SUM(F10:F22)</f>
        <v>1</v>
      </c>
      <c r="G23" s="48">
        <f>E23/E31</f>
        <v>0.39931545921277811</v>
      </c>
    </row>
    <row r="24" spans="2:7" ht="15" customHeight="1" x14ac:dyDescent="0.25">
      <c r="B24" s="95" t="s">
        <v>183</v>
      </c>
      <c r="C24" s="91" t="s">
        <v>11</v>
      </c>
      <c r="D24" s="4">
        <v>1805101</v>
      </c>
      <c r="E24" s="36">
        <v>1500</v>
      </c>
      <c r="F24" s="5">
        <f>E24/E30</f>
        <v>2.8490028490028491E-2</v>
      </c>
      <c r="G24" s="5">
        <f>E24/E31</f>
        <v>1.7113519680547633E-2</v>
      </c>
    </row>
    <row r="25" spans="2:7" ht="15" customHeight="1" x14ac:dyDescent="0.25">
      <c r="B25" s="93" t="s">
        <v>44</v>
      </c>
      <c r="C25" s="91" t="s">
        <v>2</v>
      </c>
      <c r="D25" s="4">
        <v>1805105</v>
      </c>
      <c r="E25" s="36">
        <v>1500</v>
      </c>
      <c r="F25" s="5">
        <f>E25/E30</f>
        <v>2.8490028490028491E-2</v>
      </c>
      <c r="G25" s="5">
        <f>E25/E31</f>
        <v>1.7113519680547633E-2</v>
      </c>
    </row>
    <row r="26" spans="2:7" ht="15" customHeight="1" x14ac:dyDescent="0.25">
      <c r="B26" s="96" t="s">
        <v>61</v>
      </c>
      <c r="C26" s="91" t="s">
        <v>190</v>
      </c>
      <c r="D26" s="4" t="s">
        <v>191</v>
      </c>
      <c r="E26" s="36">
        <v>1470</v>
      </c>
      <c r="F26" s="5">
        <f>E26/E30</f>
        <v>2.792022792022792E-2</v>
      </c>
      <c r="G26" s="5">
        <f>E26/E31</f>
        <v>1.6771249286936681E-2</v>
      </c>
    </row>
    <row r="27" spans="2:7" ht="15" customHeight="1" x14ac:dyDescent="0.25">
      <c r="B27" s="96" t="s">
        <v>61</v>
      </c>
      <c r="C27" s="90" t="s">
        <v>71</v>
      </c>
      <c r="D27" s="41" t="s">
        <v>192</v>
      </c>
      <c r="E27" s="37">
        <v>41180</v>
      </c>
      <c r="F27" s="5">
        <f>E27/E30</f>
        <v>0.7821462488129155</v>
      </c>
      <c r="G27" s="5">
        <f>E27/E31</f>
        <v>0.46982316029663435</v>
      </c>
    </row>
    <row r="28" spans="2:7" ht="15" customHeight="1" x14ac:dyDescent="0.25">
      <c r="B28" s="96" t="s">
        <v>61</v>
      </c>
      <c r="C28" s="90" t="s">
        <v>141</v>
      </c>
      <c r="D28" s="41" t="s">
        <v>193</v>
      </c>
      <c r="E28" s="37">
        <v>6000</v>
      </c>
      <c r="F28" s="5">
        <f>E28/E30</f>
        <v>0.11396011396011396</v>
      </c>
      <c r="G28" s="5">
        <f>E28/E31</f>
        <v>6.8454078722190531E-2</v>
      </c>
    </row>
    <row r="29" spans="2:7" ht="15" customHeight="1" x14ac:dyDescent="0.25">
      <c r="B29" s="96" t="s">
        <v>61</v>
      </c>
      <c r="C29" s="22" t="s">
        <v>264</v>
      </c>
      <c r="D29" s="41" t="s">
        <v>202</v>
      </c>
      <c r="E29" s="37">
        <v>1000</v>
      </c>
      <c r="F29" s="5">
        <f>E29/E30</f>
        <v>1.8993352326685659E-2</v>
      </c>
      <c r="G29" s="5">
        <f>E29/E31</f>
        <v>1.1409013120365089E-2</v>
      </c>
    </row>
    <row r="30" spans="2:7" ht="17.25" customHeight="1" x14ac:dyDescent="0.25">
      <c r="B30" s="126" t="s">
        <v>142</v>
      </c>
      <c r="C30" s="126"/>
      <c r="D30" s="126"/>
      <c r="E30" s="86">
        <f>SUM(E24:E29)</f>
        <v>52650</v>
      </c>
      <c r="F30" s="48">
        <f>SUM(F24:F29)</f>
        <v>1</v>
      </c>
      <c r="G30" s="48">
        <f>E30/E31</f>
        <v>0.60068454078722189</v>
      </c>
    </row>
    <row r="31" spans="2:7" ht="18.75" customHeight="1" x14ac:dyDescent="0.25">
      <c r="B31" s="125" t="s">
        <v>8</v>
      </c>
      <c r="C31" s="125"/>
      <c r="D31" s="125"/>
      <c r="E31" s="87">
        <f>E23+E30</f>
        <v>87650</v>
      </c>
      <c r="F31" s="88"/>
      <c r="G31" s="51">
        <f>G23+G30</f>
        <v>1</v>
      </c>
    </row>
    <row r="32" spans="2:7" ht="9.9499999999999993" customHeight="1" x14ac:dyDescent="0.25">
      <c r="E32" s="3"/>
    </row>
    <row r="33" spans="2:7" ht="15.75" x14ac:dyDescent="0.25">
      <c r="B33" s="45"/>
      <c r="C33" s="66" t="s">
        <v>197</v>
      </c>
      <c r="D33" s="45"/>
      <c r="E33" s="45"/>
      <c r="F33" s="45"/>
      <c r="G33" s="45"/>
    </row>
    <row r="34" spans="2:7" ht="15" customHeight="1" x14ac:dyDescent="0.25">
      <c r="B34" s="57">
        <v>1</v>
      </c>
      <c r="C34" s="121" t="s">
        <v>259</v>
      </c>
      <c r="D34" s="121"/>
      <c r="E34" s="121"/>
      <c r="F34" s="121"/>
      <c r="G34" s="121"/>
    </row>
    <row r="35" spans="2:7" ht="15" customHeight="1" x14ac:dyDescent="0.25">
      <c r="B35" s="57"/>
      <c r="C35" s="121" t="s">
        <v>260</v>
      </c>
      <c r="D35" s="121"/>
      <c r="E35" s="121"/>
      <c r="F35" s="121"/>
      <c r="G35" s="121"/>
    </row>
    <row r="36" spans="2:7" ht="15" customHeight="1" x14ac:dyDescent="0.25">
      <c r="B36" s="57"/>
      <c r="C36" s="121"/>
      <c r="D36" s="121"/>
      <c r="E36" s="121"/>
      <c r="F36" s="121"/>
      <c r="G36" s="121"/>
    </row>
    <row r="37" spans="2:7" x14ac:dyDescent="0.25">
      <c r="B37" s="57">
        <v>2</v>
      </c>
      <c r="C37" s="121" t="s">
        <v>262</v>
      </c>
      <c r="D37" s="121"/>
      <c r="E37" s="121"/>
      <c r="F37" s="121"/>
      <c r="G37" s="121"/>
    </row>
    <row r="38" spans="2:7" x14ac:dyDescent="0.25">
      <c r="B38" s="57"/>
      <c r="C38" s="121"/>
      <c r="D38" s="121"/>
      <c r="E38" s="121"/>
      <c r="F38" s="121"/>
      <c r="G38" s="121"/>
    </row>
    <row r="39" spans="2:7" x14ac:dyDescent="0.25">
      <c r="B39" s="57"/>
      <c r="C39" s="118" t="s">
        <v>261</v>
      </c>
      <c r="D39" s="118"/>
      <c r="E39" s="118"/>
      <c r="F39" s="118"/>
      <c r="G39" s="118"/>
    </row>
    <row r="40" spans="2:7" x14ac:dyDescent="0.25">
      <c r="B40" s="57"/>
      <c r="C40" s="118"/>
      <c r="D40" s="118"/>
      <c r="E40" s="118"/>
      <c r="F40" s="118"/>
      <c r="G40" s="118"/>
    </row>
    <row r="41" spans="2:7" x14ac:dyDescent="0.25">
      <c r="B41" s="57"/>
      <c r="C41" s="118"/>
      <c r="D41" s="118"/>
      <c r="E41" s="118"/>
      <c r="F41" s="118"/>
      <c r="G41" s="118"/>
    </row>
    <row r="42" spans="2:7" x14ac:dyDescent="0.25">
      <c r="B42" s="57"/>
      <c r="C42" s="118"/>
      <c r="D42" s="118"/>
      <c r="E42" s="118"/>
      <c r="F42" s="118"/>
      <c r="G42" s="118"/>
    </row>
    <row r="43" spans="2:7" ht="15" customHeight="1" x14ac:dyDescent="0.25">
      <c r="B43" s="57">
        <v>3</v>
      </c>
      <c r="C43" s="122" t="s">
        <v>263</v>
      </c>
      <c r="D43" s="122"/>
      <c r="E43" s="122"/>
      <c r="F43" s="122"/>
      <c r="G43" s="122"/>
    </row>
    <row r="44" spans="2:7" ht="15.75" customHeight="1" x14ac:dyDescent="0.25">
      <c r="B44" s="57"/>
      <c r="C44" s="122"/>
      <c r="D44" s="122"/>
      <c r="E44" s="122"/>
      <c r="F44" s="122"/>
      <c r="G44" s="122"/>
    </row>
    <row r="45" spans="2:7" ht="15.75" x14ac:dyDescent="0.25">
      <c r="B45" s="57">
        <v>4</v>
      </c>
      <c r="C45" s="123" t="s">
        <v>258</v>
      </c>
      <c r="D45" s="123"/>
      <c r="E45" s="123"/>
      <c r="F45" s="123"/>
      <c r="G45" s="123"/>
    </row>
    <row r="46" spans="2:7" ht="15.75" customHeight="1" x14ac:dyDescent="0.25">
      <c r="C46" s="124" t="s">
        <v>271</v>
      </c>
      <c r="D46" s="124"/>
      <c r="E46" s="124"/>
      <c r="F46" s="124"/>
      <c r="G46" s="124"/>
    </row>
    <row r="47" spans="2:7" x14ac:dyDescent="0.25">
      <c r="C47" s="124"/>
      <c r="D47" s="124"/>
      <c r="E47" s="124"/>
      <c r="F47" s="124"/>
      <c r="G47" s="124"/>
    </row>
  </sheetData>
  <mergeCells count="21">
    <mergeCell ref="F2:G2"/>
    <mergeCell ref="F3:G3"/>
    <mergeCell ref="B5:G5"/>
    <mergeCell ref="B6:G6"/>
    <mergeCell ref="B8:C9"/>
    <mergeCell ref="D8:D9"/>
    <mergeCell ref="E8:G8"/>
    <mergeCell ref="C46:G47"/>
    <mergeCell ref="B31:D31"/>
    <mergeCell ref="C37:G38"/>
    <mergeCell ref="D10:D20"/>
    <mergeCell ref="E11:E17"/>
    <mergeCell ref="F11:F17"/>
    <mergeCell ref="G11:G17"/>
    <mergeCell ref="B23:D23"/>
    <mergeCell ref="B30:D30"/>
    <mergeCell ref="C43:G44"/>
    <mergeCell ref="C45:G45"/>
    <mergeCell ref="C34:G34"/>
    <mergeCell ref="C35:G36"/>
    <mergeCell ref="C39:G42"/>
  </mergeCells>
  <pageMargins left="0.19685039370078741" right="0.19685039370078741" top="0.19685039370078741" bottom="0.19685039370078741" header="0.11811023622047245" footer="0.11811023622047245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701D4-9EEC-49DA-88AD-4F1A31A2E2FB}">
  <sheetPr>
    <tabColor theme="6" tint="0.79998168889431442"/>
  </sheetPr>
  <dimension ref="A2:H178"/>
  <sheetViews>
    <sheetView tabSelected="1" view="pageBreakPreview" zoomScaleNormal="110" zoomScaleSheetLayoutView="100" workbookViewId="0">
      <selection activeCell="B75" sqref="B75:D75"/>
    </sheetView>
  </sheetViews>
  <sheetFormatPr defaultRowHeight="12.75" x14ac:dyDescent="0.25"/>
  <cols>
    <col min="1" max="1" width="1.7109375" style="7" customWidth="1"/>
    <col min="2" max="2" width="40.7109375" style="7" customWidth="1"/>
    <col min="3" max="6" width="12.7109375" style="7" customWidth="1"/>
    <col min="7" max="7" width="11.28515625" style="7" customWidth="1"/>
    <col min="8" max="8" width="0.85546875" style="7" customWidth="1"/>
    <col min="9" max="14" width="1.7109375" style="7" customWidth="1"/>
    <col min="15" max="239" width="9.140625" style="7"/>
    <col min="240" max="240" width="3.7109375" style="7" customWidth="1"/>
    <col min="241" max="241" width="38.7109375" style="7" customWidth="1"/>
    <col min="242" max="247" width="9.7109375" style="7" customWidth="1"/>
    <col min="248" max="253" width="1.7109375" style="7" customWidth="1"/>
    <col min="254" max="495" width="9.140625" style="7"/>
    <col min="496" max="496" width="3.7109375" style="7" customWidth="1"/>
    <col min="497" max="497" width="38.7109375" style="7" customWidth="1"/>
    <col min="498" max="503" width="9.7109375" style="7" customWidth="1"/>
    <col min="504" max="509" width="1.7109375" style="7" customWidth="1"/>
    <col min="510" max="751" width="9.140625" style="7"/>
    <col min="752" max="752" width="3.7109375" style="7" customWidth="1"/>
    <col min="753" max="753" width="38.7109375" style="7" customWidth="1"/>
    <col min="754" max="759" width="9.7109375" style="7" customWidth="1"/>
    <col min="760" max="765" width="1.7109375" style="7" customWidth="1"/>
    <col min="766" max="1007" width="9.140625" style="7"/>
    <col min="1008" max="1008" width="3.7109375" style="7" customWidth="1"/>
    <col min="1009" max="1009" width="38.7109375" style="7" customWidth="1"/>
    <col min="1010" max="1015" width="9.7109375" style="7" customWidth="1"/>
    <col min="1016" max="1021" width="1.7109375" style="7" customWidth="1"/>
    <col min="1022" max="1263" width="9.140625" style="7"/>
    <col min="1264" max="1264" width="3.7109375" style="7" customWidth="1"/>
    <col min="1265" max="1265" width="38.7109375" style="7" customWidth="1"/>
    <col min="1266" max="1271" width="9.7109375" style="7" customWidth="1"/>
    <col min="1272" max="1277" width="1.7109375" style="7" customWidth="1"/>
    <col min="1278" max="1519" width="9.140625" style="7"/>
    <col min="1520" max="1520" width="3.7109375" style="7" customWidth="1"/>
    <col min="1521" max="1521" width="38.7109375" style="7" customWidth="1"/>
    <col min="1522" max="1527" width="9.7109375" style="7" customWidth="1"/>
    <col min="1528" max="1533" width="1.7109375" style="7" customWidth="1"/>
    <col min="1534" max="1775" width="9.140625" style="7"/>
    <col min="1776" max="1776" width="3.7109375" style="7" customWidth="1"/>
    <col min="1777" max="1777" width="38.7109375" style="7" customWidth="1"/>
    <col min="1778" max="1783" width="9.7109375" style="7" customWidth="1"/>
    <col min="1784" max="1789" width="1.7109375" style="7" customWidth="1"/>
    <col min="1790" max="2031" width="9.140625" style="7"/>
    <col min="2032" max="2032" width="3.7109375" style="7" customWidth="1"/>
    <col min="2033" max="2033" width="38.7109375" style="7" customWidth="1"/>
    <col min="2034" max="2039" width="9.7109375" style="7" customWidth="1"/>
    <col min="2040" max="2045" width="1.7109375" style="7" customWidth="1"/>
    <col min="2046" max="2287" width="9.140625" style="7"/>
    <col min="2288" max="2288" width="3.7109375" style="7" customWidth="1"/>
    <col min="2289" max="2289" width="38.7109375" style="7" customWidth="1"/>
    <col min="2290" max="2295" width="9.7109375" style="7" customWidth="1"/>
    <col min="2296" max="2301" width="1.7109375" style="7" customWidth="1"/>
    <col min="2302" max="2543" width="9.140625" style="7"/>
    <col min="2544" max="2544" width="3.7109375" style="7" customWidth="1"/>
    <col min="2545" max="2545" width="38.7109375" style="7" customWidth="1"/>
    <col min="2546" max="2551" width="9.7109375" style="7" customWidth="1"/>
    <col min="2552" max="2557" width="1.7109375" style="7" customWidth="1"/>
    <col min="2558" max="2799" width="9.140625" style="7"/>
    <col min="2800" max="2800" width="3.7109375" style="7" customWidth="1"/>
    <col min="2801" max="2801" width="38.7109375" style="7" customWidth="1"/>
    <col min="2802" max="2807" width="9.7109375" style="7" customWidth="1"/>
    <col min="2808" max="2813" width="1.7109375" style="7" customWidth="1"/>
    <col min="2814" max="3055" width="9.140625" style="7"/>
    <col min="3056" max="3056" width="3.7109375" style="7" customWidth="1"/>
    <col min="3057" max="3057" width="38.7109375" style="7" customWidth="1"/>
    <col min="3058" max="3063" width="9.7109375" style="7" customWidth="1"/>
    <col min="3064" max="3069" width="1.7109375" style="7" customWidth="1"/>
    <col min="3070" max="3311" width="9.140625" style="7"/>
    <col min="3312" max="3312" width="3.7109375" style="7" customWidth="1"/>
    <col min="3313" max="3313" width="38.7109375" style="7" customWidth="1"/>
    <col min="3314" max="3319" width="9.7109375" style="7" customWidth="1"/>
    <col min="3320" max="3325" width="1.7109375" style="7" customWidth="1"/>
    <col min="3326" max="3567" width="9.140625" style="7"/>
    <col min="3568" max="3568" width="3.7109375" style="7" customWidth="1"/>
    <col min="3569" max="3569" width="38.7109375" style="7" customWidth="1"/>
    <col min="3570" max="3575" width="9.7109375" style="7" customWidth="1"/>
    <col min="3576" max="3581" width="1.7109375" style="7" customWidth="1"/>
    <col min="3582" max="3823" width="9.140625" style="7"/>
    <col min="3824" max="3824" width="3.7109375" style="7" customWidth="1"/>
    <col min="3825" max="3825" width="38.7109375" style="7" customWidth="1"/>
    <col min="3826" max="3831" width="9.7109375" style="7" customWidth="1"/>
    <col min="3832" max="3837" width="1.7109375" style="7" customWidth="1"/>
    <col min="3838" max="4079" width="9.140625" style="7"/>
    <col min="4080" max="4080" width="3.7109375" style="7" customWidth="1"/>
    <col min="4081" max="4081" width="38.7109375" style="7" customWidth="1"/>
    <col min="4082" max="4087" width="9.7109375" style="7" customWidth="1"/>
    <col min="4088" max="4093" width="1.7109375" style="7" customWidth="1"/>
    <col min="4094" max="4335" width="9.140625" style="7"/>
    <col min="4336" max="4336" width="3.7109375" style="7" customWidth="1"/>
    <col min="4337" max="4337" width="38.7109375" style="7" customWidth="1"/>
    <col min="4338" max="4343" width="9.7109375" style="7" customWidth="1"/>
    <col min="4344" max="4349" width="1.7109375" style="7" customWidth="1"/>
    <col min="4350" max="4591" width="9.140625" style="7"/>
    <col min="4592" max="4592" width="3.7109375" style="7" customWidth="1"/>
    <col min="4593" max="4593" width="38.7109375" style="7" customWidth="1"/>
    <col min="4594" max="4599" width="9.7109375" style="7" customWidth="1"/>
    <col min="4600" max="4605" width="1.7109375" style="7" customWidth="1"/>
    <col min="4606" max="4847" width="9.140625" style="7"/>
    <col min="4848" max="4848" width="3.7109375" style="7" customWidth="1"/>
    <col min="4849" max="4849" width="38.7109375" style="7" customWidth="1"/>
    <col min="4850" max="4855" width="9.7109375" style="7" customWidth="1"/>
    <col min="4856" max="4861" width="1.7109375" style="7" customWidth="1"/>
    <col min="4862" max="5103" width="9.140625" style="7"/>
    <col min="5104" max="5104" width="3.7109375" style="7" customWidth="1"/>
    <col min="5105" max="5105" width="38.7109375" style="7" customWidth="1"/>
    <col min="5106" max="5111" width="9.7109375" style="7" customWidth="1"/>
    <col min="5112" max="5117" width="1.7109375" style="7" customWidth="1"/>
    <col min="5118" max="5359" width="9.140625" style="7"/>
    <col min="5360" max="5360" width="3.7109375" style="7" customWidth="1"/>
    <col min="5361" max="5361" width="38.7109375" style="7" customWidth="1"/>
    <col min="5362" max="5367" width="9.7109375" style="7" customWidth="1"/>
    <col min="5368" max="5373" width="1.7109375" style="7" customWidth="1"/>
    <col min="5374" max="5615" width="9.140625" style="7"/>
    <col min="5616" max="5616" width="3.7109375" style="7" customWidth="1"/>
    <col min="5617" max="5617" width="38.7109375" style="7" customWidth="1"/>
    <col min="5618" max="5623" width="9.7109375" style="7" customWidth="1"/>
    <col min="5624" max="5629" width="1.7109375" style="7" customWidth="1"/>
    <col min="5630" max="5871" width="9.140625" style="7"/>
    <col min="5872" max="5872" width="3.7109375" style="7" customWidth="1"/>
    <col min="5873" max="5873" width="38.7109375" style="7" customWidth="1"/>
    <col min="5874" max="5879" width="9.7109375" style="7" customWidth="1"/>
    <col min="5880" max="5885" width="1.7109375" style="7" customWidth="1"/>
    <col min="5886" max="6127" width="9.140625" style="7"/>
    <col min="6128" max="6128" width="3.7109375" style="7" customWidth="1"/>
    <col min="6129" max="6129" width="38.7109375" style="7" customWidth="1"/>
    <col min="6130" max="6135" width="9.7109375" style="7" customWidth="1"/>
    <col min="6136" max="6141" width="1.7109375" style="7" customWidth="1"/>
    <col min="6142" max="6383" width="9.140625" style="7"/>
    <col min="6384" max="6384" width="3.7109375" style="7" customWidth="1"/>
    <col min="6385" max="6385" width="38.7109375" style="7" customWidth="1"/>
    <col min="6386" max="6391" width="9.7109375" style="7" customWidth="1"/>
    <col min="6392" max="6397" width="1.7109375" style="7" customWidth="1"/>
    <col min="6398" max="6639" width="9.140625" style="7"/>
    <col min="6640" max="6640" width="3.7109375" style="7" customWidth="1"/>
    <col min="6641" max="6641" width="38.7109375" style="7" customWidth="1"/>
    <col min="6642" max="6647" width="9.7109375" style="7" customWidth="1"/>
    <col min="6648" max="6653" width="1.7109375" style="7" customWidth="1"/>
    <col min="6654" max="6895" width="9.140625" style="7"/>
    <col min="6896" max="6896" width="3.7109375" style="7" customWidth="1"/>
    <col min="6897" max="6897" width="38.7109375" style="7" customWidth="1"/>
    <col min="6898" max="6903" width="9.7109375" style="7" customWidth="1"/>
    <col min="6904" max="6909" width="1.7109375" style="7" customWidth="1"/>
    <col min="6910" max="7151" width="9.140625" style="7"/>
    <col min="7152" max="7152" width="3.7109375" style="7" customWidth="1"/>
    <col min="7153" max="7153" width="38.7109375" style="7" customWidth="1"/>
    <col min="7154" max="7159" width="9.7109375" style="7" customWidth="1"/>
    <col min="7160" max="7165" width="1.7109375" style="7" customWidth="1"/>
    <col min="7166" max="7407" width="9.140625" style="7"/>
    <col min="7408" max="7408" width="3.7109375" style="7" customWidth="1"/>
    <col min="7409" max="7409" width="38.7109375" style="7" customWidth="1"/>
    <col min="7410" max="7415" width="9.7109375" style="7" customWidth="1"/>
    <col min="7416" max="7421" width="1.7109375" style="7" customWidth="1"/>
    <col min="7422" max="7663" width="9.140625" style="7"/>
    <col min="7664" max="7664" width="3.7109375" style="7" customWidth="1"/>
    <col min="7665" max="7665" width="38.7109375" style="7" customWidth="1"/>
    <col min="7666" max="7671" width="9.7109375" style="7" customWidth="1"/>
    <col min="7672" max="7677" width="1.7109375" style="7" customWidth="1"/>
    <col min="7678" max="7919" width="9.140625" style="7"/>
    <col min="7920" max="7920" width="3.7109375" style="7" customWidth="1"/>
    <col min="7921" max="7921" width="38.7109375" style="7" customWidth="1"/>
    <col min="7922" max="7927" width="9.7109375" style="7" customWidth="1"/>
    <col min="7928" max="7933" width="1.7109375" style="7" customWidth="1"/>
    <col min="7934" max="8175" width="9.140625" style="7"/>
    <col min="8176" max="8176" width="3.7109375" style="7" customWidth="1"/>
    <col min="8177" max="8177" width="38.7109375" style="7" customWidth="1"/>
    <col min="8178" max="8183" width="9.7109375" style="7" customWidth="1"/>
    <col min="8184" max="8189" width="1.7109375" style="7" customWidth="1"/>
    <col min="8190" max="8431" width="9.140625" style="7"/>
    <col min="8432" max="8432" width="3.7109375" style="7" customWidth="1"/>
    <col min="8433" max="8433" width="38.7109375" style="7" customWidth="1"/>
    <col min="8434" max="8439" width="9.7109375" style="7" customWidth="1"/>
    <col min="8440" max="8445" width="1.7109375" style="7" customWidth="1"/>
    <col min="8446" max="8687" width="9.140625" style="7"/>
    <col min="8688" max="8688" width="3.7109375" style="7" customWidth="1"/>
    <col min="8689" max="8689" width="38.7109375" style="7" customWidth="1"/>
    <col min="8690" max="8695" width="9.7109375" style="7" customWidth="1"/>
    <col min="8696" max="8701" width="1.7109375" style="7" customWidth="1"/>
    <col min="8702" max="8943" width="9.140625" style="7"/>
    <col min="8944" max="8944" width="3.7109375" style="7" customWidth="1"/>
    <col min="8945" max="8945" width="38.7109375" style="7" customWidth="1"/>
    <col min="8946" max="8951" width="9.7109375" style="7" customWidth="1"/>
    <col min="8952" max="8957" width="1.7109375" style="7" customWidth="1"/>
    <col min="8958" max="9199" width="9.140625" style="7"/>
    <col min="9200" max="9200" width="3.7109375" style="7" customWidth="1"/>
    <col min="9201" max="9201" width="38.7109375" style="7" customWidth="1"/>
    <col min="9202" max="9207" width="9.7109375" style="7" customWidth="1"/>
    <col min="9208" max="9213" width="1.7109375" style="7" customWidth="1"/>
    <col min="9214" max="9455" width="9.140625" style="7"/>
    <col min="9456" max="9456" width="3.7109375" style="7" customWidth="1"/>
    <col min="9457" max="9457" width="38.7109375" style="7" customWidth="1"/>
    <col min="9458" max="9463" width="9.7109375" style="7" customWidth="1"/>
    <col min="9464" max="9469" width="1.7109375" style="7" customWidth="1"/>
    <col min="9470" max="9711" width="9.140625" style="7"/>
    <col min="9712" max="9712" width="3.7109375" style="7" customWidth="1"/>
    <col min="9713" max="9713" width="38.7109375" style="7" customWidth="1"/>
    <col min="9714" max="9719" width="9.7109375" style="7" customWidth="1"/>
    <col min="9720" max="9725" width="1.7109375" style="7" customWidth="1"/>
    <col min="9726" max="9967" width="9.140625" style="7"/>
    <col min="9968" max="9968" width="3.7109375" style="7" customWidth="1"/>
    <col min="9969" max="9969" width="38.7109375" style="7" customWidth="1"/>
    <col min="9970" max="9975" width="9.7109375" style="7" customWidth="1"/>
    <col min="9976" max="9981" width="1.7109375" style="7" customWidth="1"/>
    <col min="9982" max="10223" width="9.140625" style="7"/>
    <col min="10224" max="10224" width="3.7109375" style="7" customWidth="1"/>
    <col min="10225" max="10225" width="38.7109375" style="7" customWidth="1"/>
    <col min="10226" max="10231" width="9.7109375" style="7" customWidth="1"/>
    <col min="10232" max="10237" width="1.7109375" style="7" customWidth="1"/>
    <col min="10238" max="10479" width="9.140625" style="7"/>
    <col min="10480" max="10480" width="3.7109375" style="7" customWidth="1"/>
    <col min="10481" max="10481" width="38.7109375" style="7" customWidth="1"/>
    <col min="10482" max="10487" width="9.7109375" style="7" customWidth="1"/>
    <col min="10488" max="10493" width="1.7109375" style="7" customWidth="1"/>
    <col min="10494" max="10735" width="9.140625" style="7"/>
    <col min="10736" max="10736" width="3.7109375" style="7" customWidth="1"/>
    <col min="10737" max="10737" width="38.7109375" style="7" customWidth="1"/>
    <col min="10738" max="10743" width="9.7109375" style="7" customWidth="1"/>
    <col min="10744" max="10749" width="1.7109375" style="7" customWidth="1"/>
    <col min="10750" max="10991" width="9.140625" style="7"/>
    <col min="10992" max="10992" width="3.7109375" style="7" customWidth="1"/>
    <col min="10993" max="10993" width="38.7109375" style="7" customWidth="1"/>
    <col min="10994" max="10999" width="9.7109375" style="7" customWidth="1"/>
    <col min="11000" max="11005" width="1.7109375" style="7" customWidth="1"/>
    <col min="11006" max="11247" width="9.140625" style="7"/>
    <col min="11248" max="11248" width="3.7109375" style="7" customWidth="1"/>
    <col min="11249" max="11249" width="38.7109375" style="7" customWidth="1"/>
    <col min="11250" max="11255" width="9.7109375" style="7" customWidth="1"/>
    <col min="11256" max="11261" width="1.7109375" style="7" customWidth="1"/>
    <col min="11262" max="11503" width="9.140625" style="7"/>
    <col min="11504" max="11504" width="3.7109375" style="7" customWidth="1"/>
    <col min="11505" max="11505" width="38.7109375" style="7" customWidth="1"/>
    <col min="11506" max="11511" width="9.7109375" style="7" customWidth="1"/>
    <col min="11512" max="11517" width="1.7109375" style="7" customWidth="1"/>
    <col min="11518" max="11759" width="9.140625" style="7"/>
    <col min="11760" max="11760" width="3.7109375" style="7" customWidth="1"/>
    <col min="11761" max="11761" width="38.7109375" style="7" customWidth="1"/>
    <col min="11762" max="11767" width="9.7109375" style="7" customWidth="1"/>
    <col min="11768" max="11773" width="1.7109375" style="7" customWidth="1"/>
    <col min="11774" max="12015" width="9.140625" style="7"/>
    <col min="12016" max="12016" width="3.7109375" style="7" customWidth="1"/>
    <col min="12017" max="12017" width="38.7109375" style="7" customWidth="1"/>
    <col min="12018" max="12023" width="9.7109375" style="7" customWidth="1"/>
    <col min="12024" max="12029" width="1.7109375" style="7" customWidth="1"/>
    <col min="12030" max="12271" width="9.140625" style="7"/>
    <col min="12272" max="12272" width="3.7109375" style="7" customWidth="1"/>
    <col min="12273" max="12273" width="38.7109375" style="7" customWidth="1"/>
    <col min="12274" max="12279" width="9.7109375" style="7" customWidth="1"/>
    <col min="12280" max="12285" width="1.7109375" style="7" customWidth="1"/>
    <col min="12286" max="12527" width="9.140625" style="7"/>
    <col min="12528" max="12528" width="3.7109375" style="7" customWidth="1"/>
    <col min="12529" max="12529" width="38.7109375" style="7" customWidth="1"/>
    <col min="12530" max="12535" width="9.7109375" style="7" customWidth="1"/>
    <col min="12536" max="12541" width="1.7109375" style="7" customWidth="1"/>
    <col min="12542" max="12783" width="9.140625" style="7"/>
    <col min="12784" max="12784" width="3.7109375" style="7" customWidth="1"/>
    <col min="12785" max="12785" width="38.7109375" style="7" customWidth="1"/>
    <col min="12786" max="12791" width="9.7109375" style="7" customWidth="1"/>
    <col min="12792" max="12797" width="1.7109375" style="7" customWidth="1"/>
    <col min="12798" max="13039" width="9.140625" style="7"/>
    <col min="13040" max="13040" width="3.7109375" style="7" customWidth="1"/>
    <col min="13041" max="13041" width="38.7109375" style="7" customWidth="1"/>
    <col min="13042" max="13047" width="9.7109375" style="7" customWidth="1"/>
    <col min="13048" max="13053" width="1.7109375" style="7" customWidth="1"/>
    <col min="13054" max="13295" width="9.140625" style="7"/>
    <col min="13296" max="13296" width="3.7109375" style="7" customWidth="1"/>
    <col min="13297" max="13297" width="38.7109375" style="7" customWidth="1"/>
    <col min="13298" max="13303" width="9.7109375" style="7" customWidth="1"/>
    <col min="13304" max="13309" width="1.7109375" style="7" customWidth="1"/>
    <col min="13310" max="13551" width="9.140625" style="7"/>
    <col min="13552" max="13552" width="3.7109375" style="7" customWidth="1"/>
    <col min="13553" max="13553" width="38.7109375" style="7" customWidth="1"/>
    <col min="13554" max="13559" width="9.7109375" style="7" customWidth="1"/>
    <col min="13560" max="13565" width="1.7109375" style="7" customWidth="1"/>
    <col min="13566" max="13807" width="9.140625" style="7"/>
    <col min="13808" max="13808" width="3.7109375" style="7" customWidth="1"/>
    <col min="13809" max="13809" width="38.7109375" style="7" customWidth="1"/>
    <col min="13810" max="13815" width="9.7109375" style="7" customWidth="1"/>
    <col min="13816" max="13821" width="1.7109375" style="7" customWidth="1"/>
    <col min="13822" max="14063" width="9.140625" style="7"/>
    <col min="14064" max="14064" width="3.7109375" style="7" customWidth="1"/>
    <col min="14065" max="14065" width="38.7109375" style="7" customWidth="1"/>
    <col min="14066" max="14071" width="9.7109375" style="7" customWidth="1"/>
    <col min="14072" max="14077" width="1.7109375" style="7" customWidth="1"/>
    <col min="14078" max="14319" width="9.140625" style="7"/>
    <col min="14320" max="14320" width="3.7109375" style="7" customWidth="1"/>
    <col min="14321" max="14321" width="38.7109375" style="7" customWidth="1"/>
    <col min="14322" max="14327" width="9.7109375" style="7" customWidth="1"/>
    <col min="14328" max="14333" width="1.7109375" style="7" customWidth="1"/>
    <col min="14334" max="14575" width="9.140625" style="7"/>
    <col min="14576" max="14576" width="3.7109375" style="7" customWidth="1"/>
    <col min="14577" max="14577" width="38.7109375" style="7" customWidth="1"/>
    <col min="14578" max="14583" width="9.7109375" style="7" customWidth="1"/>
    <col min="14584" max="14589" width="1.7109375" style="7" customWidth="1"/>
    <col min="14590" max="14831" width="9.140625" style="7"/>
    <col min="14832" max="14832" width="3.7109375" style="7" customWidth="1"/>
    <col min="14833" max="14833" width="38.7109375" style="7" customWidth="1"/>
    <col min="14834" max="14839" width="9.7109375" style="7" customWidth="1"/>
    <col min="14840" max="14845" width="1.7109375" style="7" customWidth="1"/>
    <col min="14846" max="15087" width="9.140625" style="7"/>
    <col min="15088" max="15088" width="3.7109375" style="7" customWidth="1"/>
    <col min="15089" max="15089" width="38.7109375" style="7" customWidth="1"/>
    <col min="15090" max="15095" width="9.7109375" style="7" customWidth="1"/>
    <col min="15096" max="15101" width="1.7109375" style="7" customWidth="1"/>
    <col min="15102" max="15343" width="9.140625" style="7"/>
    <col min="15344" max="15344" width="3.7109375" style="7" customWidth="1"/>
    <col min="15345" max="15345" width="38.7109375" style="7" customWidth="1"/>
    <col min="15346" max="15351" width="9.7109375" style="7" customWidth="1"/>
    <col min="15352" max="15357" width="1.7109375" style="7" customWidth="1"/>
    <col min="15358" max="15599" width="9.140625" style="7"/>
    <col min="15600" max="15600" width="3.7109375" style="7" customWidth="1"/>
    <col min="15601" max="15601" width="38.7109375" style="7" customWidth="1"/>
    <col min="15602" max="15607" width="9.7109375" style="7" customWidth="1"/>
    <col min="15608" max="15613" width="1.7109375" style="7" customWidth="1"/>
    <col min="15614" max="15855" width="9.140625" style="7"/>
    <col min="15856" max="15856" width="3.7109375" style="7" customWidth="1"/>
    <col min="15857" max="15857" width="38.7109375" style="7" customWidth="1"/>
    <col min="15858" max="15863" width="9.7109375" style="7" customWidth="1"/>
    <col min="15864" max="15869" width="1.7109375" style="7" customWidth="1"/>
    <col min="15870" max="16111" width="9.140625" style="7"/>
    <col min="16112" max="16112" width="3.7109375" style="7" customWidth="1"/>
    <col min="16113" max="16113" width="38.7109375" style="7" customWidth="1"/>
    <col min="16114" max="16119" width="9.7109375" style="7" customWidth="1"/>
    <col min="16120" max="16125" width="1.7109375" style="7" customWidth="1"/>
    <col min="16126" max="16384" width="9.140625" style="7"/>
  </cols>
  <sheetData>
    <row r="2" spans="2:7" ht="15.75" x14ac:dyDescent="0.25">
      <c r="B2" s="44" t="s">
        <v>90</v>
      </c>
    </row>
    <row r="3" spans="2:7" ht="15.75" x14ac:dyDescent="0.25">
      <c r="C3" s="72"/>
    </row>
    <row r="4" spans="2:7" ht="21" x14ac:dyDescent="0.25">
      <c r="B4" s="173" t="s">
        <v>265</v>
      </c>
      <c r="C4" s="173"/>
      <c r="D4" s="173"/>
      <c r="E4" s="173"/>
      <c r="F4" s="173"/>
      <c r="G4" s="173"/>
    </row>
    <row r="5" spans="2:7" ht="9.9499999999999993" customHeight="1" x14ac:dyDescent="0.25"/>
    <row r="6" spans="2:7" ht="15.75" x14ac:dyDescent="0.25">
      <c r="B6" s="143" t="s">
        <v>143</v>
      </c>
      <c r="C6" s="143"/>
      <c r="D6" s="143"/>
      <c r="E6" s="143"/>
      <c r="F6" s="143"/>
      <c r="G6" s="143"/>
    </row>
    <row r="7" spans="2:7" ht="15.75" x14ac:dyDescent="0.25">
      <c r="B7" s="59" t="s">
        <v>14</v>
      </c>
      <c r="C7" s="174" t="s">
        <v>144</v>
      </c>
      <c r="D7" s="174"/>
      <c r="E7" s="174"/>
      <c r="F7" s="174"/>
      <c r="G7" s="39"/>
    </row>
    <row r="8" spans="2:7" ht="14.25" x14ac:dyDescent="0.25">
      <c r="B8" s="73" t="s">
        <v>77</v>
      </c>
      <c r="C8" s="24" t="s">
        <v>220</v>
      </c>
      <c r="D8" s="24" t="s">
        <v>266</v>
      </c>
      <c r="E8" s="8" t="s">
        <v>59</v>
      </c>
      <c r="F8" s="8" t="s">
        <v>60</v>
      </c>
      <c r="G8" s="39"/>
    </row>
    <row r="9" spans="2:7" ht="15.75" x14ac:dyDescent="0.25">
      <c r="B9" s="73" t="s">
        <v>145</v>
      </c>
      <c r="C9" s="74">
        <v>10</v>
      </c>
      <c r="D9" s="74">
        <v>15</v>
      </c>
      <c r="E9" s="74">
        <v>15</v>
      </c>
      <c r="F9" s="74">
        <v>10</v>
      </c>
      <c r="G9" s="39"/>
    </row>
    <row r="10" spans="2:7" ht="9.9499999999999993" customHeight="1" x14ac:dyDescent="0.25">
      <c r="B10" s="39"/>
      <c r="C10" s="39"/>
      <c r="D10" s="39"/>
      <c r="E10" s="39"/>
      <c r="F10" s="39"/>
      <c r="G10" s="39"/>
    </row>
    <row r="11" spans="2:7" ht="15.75" x14ac:dyDescent="0.25">
      <c r="B11" s="59" t="s">
        <v>15</v>
      </c>
      <c r="C11" s="139" t="s">
        <v>99</v>
      </c>
      <c r="D11" s="140"/>
      <c r="E11" s="141"/>
      <c r="F11" s="39"/>
      <c r="G11" s="39"/>
    </row>
    <row r="12" spans="2:7" ht="14.25" x14ac:dyDescent="0.25">
      <c r="B12" s="73" t="s">
        <v>77</v>
      </c>
      <c r="C12" s="24" t="s">
        <v>217</v>
      </c>
      <c r="D12" s="24" t="s">
        <v>218</v>
      </c>
      <c r="E12" s="24" t="s">
        <v>219</v>
      </c>
      <c r="F12" s="39"/>
      <c r="G12" s="39"/>
    </row>
    <row r="13" spans="2:7" ht="15.75" x14ac:dyDescent="0.25">
      <c r="B13" s="73" t="s">
        <v>145</v>
      </c>
      <c r="C13" s="74">
        <v>10</v>
      </c>
      <c r="D13" s="74">
        <v>8</v>
      </c>
      <c r="E13" s="74">
        <v>8</v>
      </c>
      <c r="F13" s="39"/>
      <c r="G13" s="39"/>
    </row>
    <row r="14" spans="2:7" ht="9.9499999999999993" customHeight="1" x14ac:dyDescent="0.25">
      <c r="B14" s="39"/>
      <c r="C14" s="39"/>
      <c r="D14" s="39"/>
      <c r="E14" s="39"/>
      <c r="F14" s="39"/>
      <c r="G14" s="39"/>
    </row>
    <row r="15" spans="2:7" ht="15.75" customHeight="1" x14ac:dyDescent="0.25">
      <c r="B15" s="59" t="s">
        <v>75</v>
      </c>
      <c r="C15" s="139" t="s">
        <v>103</v>
      </c>
      <c r="D15" s="141"/>
      <c r="E15" s="39"/>
      <c r="F15" s="39"/>
      <c r="G15" s="39"/>
    </row>
    <row r="16" spans="2:7" ht="14.25" x14ac:dyDescent="0.25">
      <c r="B16" s="73" t="s">
        <v>146</v>
      </c>
      <c r="C16" s="8" t="s">
        <v>57</v>
      </c>
      <c r="D16" s="8" t="s">
        <v>147</v>
      </c>
      <c r="E16" s="39"/>
      <c r="F16" s="39"/>
      <c r="G16" s="39"/>
    </row>
    <row r="17" spans="2:7" ht="15.75" x14ac:dyDescent="0.25">
      <c r="B17" s="73" t="s">
        <v>148</v>
      </c>
      <c r="C17" s="74">
        <v>6</v>
      </c>
      <c r="D17" s="74">
        <v>4</v>
      </c>
      <c r="E17" s="39"/>
      <c r="F17" s="39"/>
      <c r="G17" s="39"/>
    </row>
    <row r="18" spans="2:7" ht="15.75" x14ac:dyDescent="0.25">
      <c r="B18" s="73" t="s">
        <v>149</v>
      </c>
      <c r="C18" s="74">
        <v>12</v>
      </c>
      <c r="D18" s="74">
        <v>12</v>
      </c>
      <c r="E18" s="70"/>
      <c r="F18" s="39"/>
      <c r="G18" s="39"/>
    </row>
    <row r="19" spans="2:7" ht="14.25" x14ac:dyDescent="0.25">
      <c r="B19" s="175" t="s">
        <v>150</v>
      </c>
      <c r="C19" s="175"/>
      <c r="D19" s="175"/>
      <c r="E19" s="71"/>
      <c r="F19" s="39"/>
      <c r="G19" s="39"/>
    </row>
    <row r="20" spans="2:7" ht="9.9499999999999993" customHeight="1" x14ac:dyDescent="0.25">
      <c r="B20" s="10"/>
      <c r="C20" s="11"/>
      <c r="D20" s="11"/>
      <c r="E20" s="11"/>
      <c r="F20" s="11"/>
    </row>
    <row r="21" spans="2:7" ht="15.75" x14ac:dyDescent="0.25">
      <c r="B21" s="143" t="s">
        <v>151</v>
      </c>
      <c r="C21" s="143"/>
      <c r="D21" s="143"/>
      <c r="E21" s="143"/>
      <c r="F21" s="143"/>
      <c r="G21" s="143"/>
    </row>
    <row r="22" spans="2:7" ht="14.25" x14ac:dyDescent="0.25">
      <c r="B22" s="138" t="s">
        <v>152</v>
      </c>
      <c r="C22" s="138"/>
      <c r="D22" s="138"/>
      <c r="E22" s="138"/>
      <c r="F22" s="138"/>
      <c r="G22" s="38"/>
    </row>
    <row r="23" spans="2:7" ht="14.25" x14ac:dyDescent="0.25">
      <c r="B23" s="138" t="s">
        <v>153</v>
      </c>
      <c r="C23" s="138"/>
      <c r="D23" s="138"/>
      <c r="E23" s="138"/>
      <c r="F23" s="138"/>
      <c r="G23" s="38"/>
    </row>
    <row r="24" spans="2:7" ht="14.25" x14ac:dyDescent="0.25">
      <c r="B24" s="138" t="s">
        <v>267</v>
      </c>
      <c r="C24" s="138"/>
      <c r="D24" s="138"/>
      <c r="E24" s="138"/>
      <c r="F24" s="138"/>
      <c r="G24" s="38"/>
    </row>
    <row r="25" spans="2:7" ht="14.25" x14ac:dyDescent="0.25">
      <c r="B25" s="138" t="s">
        <v>268</v>
      </c>
      <c r="C25" s="138"/>
      <c r="D25" s="138"/>
      <c r="E25" s="138"/>
      <c r="F25" s="138"/>
      <c r="G25" s="38"/>
    </row>
    <row r="26" spans="2:7" ht="14.25" x14ac:dyDescent="0.25">
      <c r="B26" s="138" t="s">
        <v>269</v>
      </c>
      <c r="C26" s="138"/>
      <c r="D26" s="138"/>
      <c r="E26" s="138"/>
      <c r="F26" s="138"/>
      <c r="G26" s="38"/>
    </row>
    <row r="27" spans="2:7" ht="14.25" x14ac:dyDescent="0.25">
      <c r="B27" s="138" t="s">
        <v>270</v>
      </c>
      <c r="C27" s="138"/>
      <c r="D27" s="138"/>
      <c r="E27" s="138"/>
      <c r="F27" s="138"/>
      <c r="G27" s="138"/>
    </row>
    <row r="28" spans="2:7" ht="9.9499999999999993" customHeight="1" x14ac:dyDescent="0.25">
      <c r="B28" s="40"/>
      <c r="C28" s="39"/>
      <c r="D28" s="39"/>
      <c r="E28" s="39"/>
      <c r="F28" s="39"/>
      <c r="G28" s="39"/>
    </row>
    <row r="29" spans="2:7" ht="15.75" customHeight="1" x14ac:dyDescent="0.25">
      <c r="B29" s="59" t="s">
        <v>16</v>
      </c>
      <c r="C29" s="139" t="s">
        <v>17</v>
      </c>
      <c r="D29" s="140"/>
      <c r="E29" s="141"/>
      <c r="G29" s="39"/>
    </row>
    <row r="30" spans="2:7" ht="14.25" x14ac:dyDescent="0.25">
      <c r="B30" s="76" t="s">
        <v>18</v>
      </c>
      <c r="C30" s="8" t="s">
        <v>19</v>
      </c>
      <c r="D30" s="8" t="s">
        <v>20</v>
      </c>
      <c r="E30" s="8" t="s">
        <v>21</v>
      </c>
      <c r="G30" s="39"/>
    </row>
    <row r="31" spans="2:7" ht="15.75" x14ac:dyDescent="0.25">
      <c r="B31" s="76" t="s">
        <v>22</v>
      </c>
      <c r="C31" s="75">
        <v>0.25</v>
      </c>
      <c r="D31" s="75">
        <v>0.5</v>
      </c>
      <c r="E31" s="75">
        <v>1</v>
      </c>
      <c r="G31" s="39"/>
    </row>
    <row r="32" spans="2:7" ht="14.25" x14ac:dyDescent="0.25">
      <c r="B32" s="40"/>
    </row>
    <row r="33" spans="2:7" ht="15.75" x14ac:dyDescent="0.25">
      <c r="B33" s="143" t="s">
        <v>154</v>
      </c>
      <c r="C33" s="143"/>
      <c r="D33" s="143"/>
      <c r="E33" s="143"/>
      <c r="F33" s="143"/>
      <c r="G33" s="143"/>
    </row>
    <row r="34" spans="2:7" ht="14.25" x14ac:dyDescent="0.25">
      <c r="B34" s="138" t="s">
        <v>155</v>
      </c>
      <c r="C34" s="138"/>
      <c r="D34" s="138"/>
      <c r="E34" s="138"/>
      <c r="F34" s="138"/>
    </row>
    <row r="35" spans="2:7" ht="14.25" x14ac:dyDescent="0.25">
      <c r="B35" s="138" t="s">
        <v>156</v>
      </c>
      <c r="C35" s="138"/>
      <c r="D35" s="138"/>
      <c r="E35" s="138"/>
      <c r="F35" s="138"/>
    </row>
    <row r="36" spans="2:7" ht="14.25" x14ac:dyDescent="0.25">
      <c r="B36" s="138" t="s">
        <v>157</v>
      </c>
      <c r="C36" s="138"/>
      <c r="D36" s="138"/>
      <c r="E36" s="138"/>
      <c r="F36" s="138"/>
    </row>
    <row r="37" spans="2:7" ht="9.9499999999999993" customHeight="1" x14ac:dyDescent="0.25">
      <c r="B37" s="40"/>
    </row>
    <row r="38" spans="2:7" ht="15.75" x14ac:dyDescent="0.25">
      <c r="B38" s="59" t="s">
        <v>23</v>
      </c>
      <c r="C38" s="142" t="s">
        <v>24</v>
      </c>
      <c r="D38" s="142"/>
    </row>
    <row r="39" spans="2:7" ht="14.25" x14ac:dyDescent="0.25">
      <c r="B39" s="76" t="s">
        <v>25</v>
      </c>
      <c r="C39" s="8" t="s">
        <v>26</v>
      </c>
      <c r="D39" s="8" t="s">
        <v>27</v>
      </c>
    </row>
    <row r="40" spans="2:7" ht="15.75" x14ac:dyDescent="0.25">
      <c r="B40" s="76" t="s">
        <v>28</v>
      </c>
      <c r="C40" s="75">
        <v>0</v>
      </c>
      <c r="D40" s="75">
        <v>0.5</v>
      </c>
    </row>
    <row r="41" spans="2:7" ht="14.25" x14ac:dyDescent="0.25">
      <c r="B41" s="40"/>
    </row>
    <row r="42" spans="2:7" ht="21" x14ac:dyDescent="0.25">
      <c r="B42" s="171" t="s">
        <v>91</v>
      </c>
      <c r="C42" s="172"/>
    </row>
    <row r="43" spans="2:7" ht="15" customHeight="1" x14ac:dyDescent="0.25">
      <c r="B43" s="137" t="s">
        <v>92</v>
      </c>
      <c r="C43" s="137"/>
      <c r="D43" s="137"/>
      <c r="E43" s="137"/>
      <c r="F43" s="137"/>
      <c r="G43" s="137"/>
    </row>
    <row r="44" spans="2:7" ht="15" customHeight="1" x14ac:dyDescent="0.25">
      <c r="B44" s="165" t="s">
        <v>242</v>
      </c>
      <c r="C44" s="165"/>
      <c r="D44" s="131"/>
      <c r="E44" s="134" t="s">
        <v>243</v>
      </c>
      <c r="F44" s="135"/>
      <c r="G44" s="136"/>
    </row>
    <row r="45" spans="2:7" ht="15" customHeight="1" x14ac:dyDescent="0.25">
      <c r="B45" s="165" t="s">
        <v>158</v>
      </c>
      <c r="C45" s="165"/>
      <c r="D45" s="131"/>
      <c r="E45" s="134" t="s">
        <v>93</v>
      </c>
      <c r="F45" s="135"/>
      <c r="G45" s="136"/>
    </row>
    <row r="46" spans="2:7" ht="15" customHeight="1" x14ac:dyDescent="0.25">
      <c r="B46" s="165" t="s">
        <v>94</v>
      </c>
      <c r="C46" s="165"/>
      <c r="D46" s="131"/>
      <c r="E46" s="134" t="s">
        <v>95</v>
      </c>
      <c r="F46" s="135"/>
      <c r="G46" s="136"/>
    </row>
    <row r="47" spans="2:7" ht="9.9499999999999993" customHeight="1" x14ac:dyDescent="0.25"/>
    <row r="48" spans="2:7" ht="15" customHeight="1" x14ac:dyDescent="0.25">
      <c r="B48" s="59" t="s">
        <v>29</v>
      </c>
      <c r="C48" s="139" t="s">
        <v>54</v>
      </c>
      <c r="D48" s="141"/>
    </row>
    <row r="49" spans="2:8" ht="14.25" x14ac:dyDescent="0.25">
      <c r="B49" s="73" t="s">
        <v>96</v>
      </c>
      <c r="C49" s="8" t="s">
        <v>78</v>
      </c>
      <c r="D49" s="8" t="s">
        <v>214</v>
      </c>
    </row>
    <row r="50" spans="2:8" ht="15" customHeight="1" x14ac:dyDescent="0.25">
      <c r="B50" s="73" t="s">
        <v>30</v>
      </c>
      <c r="C50" s="26">
        <v>1</v>
      </c>
      <c r="D50" s="26">
        <v>10</v>
      </c>
    </row>
    <row r="51" spans="2:8" ht="15" customHeight="1" x14ac:dyDescent="0.25">
      <c r="B51" s="78" t="s">
        <v>31</v>
      </c>
      <c r="C51" s="25">
        <v>1</v>
      </c>
      <c r="D51" s="25">
        <v>15</v>
      </c>
    </row>
    <row r="52" spans="2:8" ht="9.9499999999999993" customHeight="1" x14ac:dyDescent="0.25"/>
    <row r="53" spans="2:8" ht="15" customHeight="1" x14ac:dyDescent="0.25">
      <c r="B53" s="137" t="s">
        <v>228</v>
      </c>
      <c r="C53" s="137"/>
      <c r="D53" s="137"/>
      <c r="E53" s="137"/>
      <c r="F53" s="137"/>
      <c r="G53" s="137"/>
    </row>
    <row r="54" spans="2:8" s="14" customFormat="1" ht="14.25" x14ac:dyDescent="0.25">
      <c r="B54" s="131" t="s">
        <v>242</v>
      </c>
      <c r="C54" s="132"/>
      <c r="D54" s="133"/>
      <c r="E54" s="134" t="s">
        <v>243</v>
      </c>
      <c r="F54" s="135"/>
      <c r="G54" s="136"/>
      <c r="H54" s="13"/>
    </row>
    <row r="55" spans="2:8" s="14" customFormat="1" ht="14.25" x14ac:dyDescent="0.25">
      <c r="B55" s="165" t="s">
        <v>79</v>
      </c>
      <c r="C55" s="165"/>
      <c r="D55" s="165"/>
      <c r="E55" s="134" t="s">
        <v>97</v>
      </c>
      <c r="F55" s="135"/>
      <c r="G55" s="136"/>
      <c r="H55" s="13"/>
    </row>
    <row r="56" spans="2:8" s="14" customFormat="1" ht="9.9499999999999993" customHeight="1" x14ac:dyDescent="0.25">
      <c r="C56" s="15"/>
      <c r="D56" s="15"/>
      <c r="E56" s="168"/>
      <c r="F56" s="169"/>
      <c r="G56" s="170"/>
      <c r="H56" s="13"/>
    </row>
    <row r="57" spans="2:8" s="14" customFormat="1" ht="15.75" customHeight="1" x14ac:dyDescent="0.25">
      <c r="B57" s="59" t="s">
        <v>98</v>
      </c>
      <c r="C57" s="139" t="s">
        <v>159</v>
      </c>
      <c r="D57" s="141"/>
      <c r="E57" s="16"/>
      <c r="F57" s="16"/>
      <c r="G57" s="16"/>
      <c r="H57" s="13"/>
    </row>
    <row r="58" spans="2:8" s="14" customFormat="1" ht="14.25" x14ac:dyDescent="0.25">
      <c r="B58" s="73" t="s">
        <v>244</v>
      </c>
      <c r="C58" s="24" t="s">
        <v>215</v>
      </c>
      <c r="D58" s="24" t="s">
        <v>216</v>
      </c>
      <c r="E58" s="16"/>
      <c r="F58" s="16"/>
      <c r="G58" s="16"/>
      <c r="H58" s="13"/>
    </row>
    <row r="59" spans="2:8" s="14" customFormat="1" ht="15" x14ac:dyDescent="0.25">
      <c r="B59" s="73" t="s">
        <v>4</v>
      </c>
      <c r="C59" s="26">
        <v>1.5</v>
      </c>
      <c r="D59" s="26">
        <v>2</v>
      </c>
      <c r="E59" s="16"/>
      <c r="F59" s="16"/>
      <c r="G59" s="16"/>
      <c r="H59" s="13"/>
    </row>
    <row r="60" spans="2:8" s="14" customFormat="1" ht="15" x14ac:dyDescent="0.25">
      <c r="B60" s="73" t="s">
        <v>3</v>
      </c>
      <c r="C60" s="27">
        <v>30</v>
      </c>
      <c r="D60" s="27">
        <v>30</v>
      </c>
      <c r="E60" s="16"/>
      <c r="F60" s="16"/>
      <c r="G60" s="16"/>
      <c r="H60" s="13"/>
    </row>
    <row r="61" spans="2:8" s="14" customFormat="1" ht="15.75" x14ac:dyDescent="0.25">
      <c r="B61" s="78" t="s">
        <v>32</v>
      </c>
      <c r="C61" s="25">
        <f>C59*C60</f>
        <v>45</v>
      </c>
      <c r="D61" s="25">
        <f>D59*D60</f>
        <v>60</v>
      </c>
      <c r="E61" s="16"/>
      <c r="F61" s="16"/>
      <c r="G61" s="16"/>
      <c r="H61" s="13"/>
    </row>
    <row r="62" spans="2:8" s="14" customFormat="1" ht="12.75" customHeight="1" x14ac:dyDescent="0.25">
      <c r="C62" s="15"/>
      <c r="D62" s="15"/>
      <c r="E62" s="15"/>
      <c r="F62" s="15"/>
      <c r="G62" s="15"/>
      <c r="H62" s="13"/>
    </row>
    <row r="63" spans="2:8" s="14" customFormat="1" ht="14.25" x14ac:dyDescent="0.25">
      <c r="B63" s="131" t="s">
        <v>242</v>
      </c>
      <c r="C63" s="132"/>
      <c r="D63" s="133"/>
      <c r="E63" s="134" t="s">
        <v>243</v>
      </c>
      <c r="F63" s="135"/>
      <c r="G63" s="136"/>
      <c r="H63" s="13"/>
    </row>
    <row r="64" spans="2:8" s="14" customFormat="1" ht="14.25" x14ac:dyDescent="0.25">
      <c r="B64" s="165" t="s">
        <v>80</v>
      </c>
      <c r="C64" s="165"/>
      <c r="D64" s="165"/>
      <c r="E64" s="134" t="s">
        <v>97</v>
      </c>
      <c r="F64" s="135"/>
      <c r="G64" s="136"/>
      <c r="H64" s="13"/>
    </row>
    <row r="65" spans="2:8" s="14" customFormat="1" ht="9.9499999999999993" customHeight="1" x14ac:dyDescent="0.25">
      <c r="C65" s="15"/>
      <c r="D65" s="15"/>
      <c r="E65" s="15"/>
      <c r="F65" s="15"/>
      <c r="G65" s="15"/>
      <c r="H65" s="13"/>
    </row>
    <row r="66" spans="2:8" s="14" customFormat="1" ht="15.75" x14ac:dyDescent="0.25">
      <c r="B66" s="59" t="s">
        <v>35</v>
      </c>
      <c r="C66" s="139" t="s">
        <v>160</v>
      </c>
      <c r="D66" s="140"/>
      <c r="E66" s="141"/>
      <c r="F66" s="15"/>
      <c r="G66" s="15"/>
      <c r="H66" s="13"/>
    </row>
    <row r="67" spans="2:8" s="14" customFormat="1" ht="14.25" x14ac:dyDescent="0.25">
      <c r="B67" s="73" t="s">
        <v>245</v>
      </c>
      <c r="C67" s="24" t="s">
        <v>217</v>
      </c>
      <c r="D67" s="24" t="s">
        <v>218</v>
      </c>
      <c r="E67" s="24" t="s">
        <v>219</v>
      </c>
      <c r="F67" s="15"/>
      <c r="G67" s="15"/>
      <c r="H67" s="13"/>
    </row>
    <row r="68" spans="2:8" s="14" customFormat="1" ht="15" x14ac:dyDescent="0.25">
      <c r="B68" s="73" t="s">
        <v>4</v>
      </c>
      <c r="C68" s="26">
        <v>3</v>
      </c>
      <c r="D68" s="26">
        <v>3</v>
      </c>
      <c r="E68" s="26">
        <v>3</v>
      </c>
      <c r="F68" s="15"/>
      <c r="G68" s="15"/>
      <c r="H68" s="13"/>
    </row>
    <row r="69" spans="2:8" s="14" customFormat="1" ht="15" x14ac:dyDescent="0.25">
      <c r="B69" s="73" t="s">
        <v>3</v>
      </c>
      <c r="C69" s="27">
        <v>30</v>
      </c>
      <c r="D69" s="27">
        <v>40</v>
      </c>
      <c r="E69" s="27">
        <v>40</v>
      </c>
      <c r="F69" s="15"/>
      <c r="G69" s="15"/>
      <c r="H69" s="13"/>
    </row>
    <row r="70" spans="2:8" s="14" customFormat="1" ht="15.75" x14ac:dyDescent="0.25">
      <c r="B70" s="78" t="s">
        <v>32</v>
      </c>
      <c r="C70" s="25">
        <f>C68*C69</f>
        <v>90</v>
      </c>
      <c r="D70" s="25">
        <f>D68*D69</f>
        <v>120</v>
      </c>
      <c r="E70" s="25">
        <f>E68*E69</f>
        <v>120</v>
      </c>
      <c r="F70" s="15"/>
      <c r="G70" s="15"/>
      <c r="H70" s="13"/>
    </row>
    <row r="71" spans="2:8" s="14" customFormat="1" x14ac:dyDescent="0.25">
      <c r="C71" s="15"/>
      <c r="D71" s="15"/>
      <c r="E71" s="15"/>
      <c r="F71" s="15"/>
      <c r="G71" s="15"/>
      <c r="H71" s="13"/>
    </row>
    <row r="72" spans="2:8" s="14" customFormat="1" ht="15" customHeight="1" x14ac:dyDescent="0.25">
      <c r="B72" s="137" t="s">
        <v>100</v>
      </c>
      <c r="C72" s="137"/>
      <c r="D72" s="137"/>
      <c r="E72" s="137"/>
      <c r="F72" s="137"/>
      <c r="G72" s="137"/>
      <c r="H72" s="13"/>
    </row>
    <row r="73" spans="2:8" s="14" customFormat="1" ht="14.25" x14ac:dyDescent="0.25">
      <c r="B73" s="131" t="s">
        <v>242</v>
      </c>
      <c r="C73" s="132"/>
      <c r="D73" s="133"/>
      <c r="E73" s="134" t="s">
        <v>243</v>
      </c>
      <c r="F73" s="135"/>
      <c r="G73" s="136"/>
      <c r="H73" s="13"/>
    </row>
    <row r="74" spans="2:8" s="14" customFormat="1" ht="14.25" x14ac:dyDescent="0.25">
      <c r="B74" s="131" t="s">
        <v>101</v>
      </c>
      <c r="C74" s="132"/>
      <c r="D74" s="133"/>
      <c r="E74" s="134" t="s">
        <v>102</v>
      </c>
      <c r="F74" s="135"/>
      <c r="G74" s="136"/>
      <c r="H74" s="13"/>
    </row>
    <row r="75" spans="2:8" s="14" customFormat="1" ht="14.25" x14ac:dyDescent="0.25">
      <c r="B75" s="131" t="s">
        <v>279</v>
      </c>
      <c r="C75" s="132"/>
      <c r="D75" s="133"/>
      <c r="E75" s="134" t="s">
        <v>34</v>
      </c>
      <c r="F75" s="135"/>
      <c r="G75" s="136"/>
      <c r="H75" s="13"/>
    </row>
    <row r="76" spans="2:8" s="14" customFormat="1" ht="9.9499999999999993" customHeight="1" x14ac:dyDescent="0.25">
      <c r="C76" s="15"/>
      <c r="D76" s="15"/>
      <c r="E76" s="15"/>
      <c r="F76" s="15"/>
      <c r="G76" s="15"/>
      <c r="H76" s="13"/>
    </row>
    <row r="77" spans="2:8" ht="15.75" x14ac:dyDescent="0.25">
      <c r="B77" s="59" t="s">
        <v>272</v>
      </c>
      <c r="C77" s="139" t="s">
        <v>161</v>
      </c>
      <c r="D77" s="140"/>
      <c r="E77" s="140"/>
      <c r="F77" s="141"/>
    </row>
    <row r="78" spans="2:8" ht="14.25" x14ac:dyDescent="0.25">
      <c r="B78" s="73" t="s">
        <v>246</v>
      </c>
      <c r="C78" s="8" t="s">
        <v>221</v>
      </c>
      <c r="D78" s="8" t="s">
        <v>222</v>
      </c>
      <c r="E78" s="8" t="s">
        <v>223</v>
      </c>
      <c r="F78" s="8" t="s">
        <v>224</v>
      </c>
    </row>
    <row r="79" spans="2:8" ht="15" customHeight="1" x14ac:dyDescent="0.25">
      <c r="B79" s="73" t="s">
        <v>4</v>
      </c>
      <c r="C79" s="26">
        <v>3</v>
      </c>
      <c r="D79" s="26">
        <v>3</v>
      </c>
      <c r="E79" s="26">
        <v>4</v>
      </c>
      <c r="F79" s="26">
        <v>4</v>
      </c>
    </row>
    <row r="80" spans="2:8" ht="15" x14ac:dyDescent="0.25">
      <c r="B80" s="73" t="s">
        <v>3</v>
      </c>
      <c r="C80" s="27">
        <v>40</v>
      </c>
      <c r="D80" s="27">
        <v>40</v>
      </c>
      <c r="E80" s="27">
        <v>40</v>
      </c>
      <c r="F80" s="27">
        <v>40</v>
      </c>
    </row>
    <row r="81" spans="1:8" ht="15.75" x14ac:dyDescent="0.25">
      <c r="B81" s="78" t="s">
        <v>32</v>
      </c>
      <c r="C81" s="25">
        <f>C79*C80</f>
        <v>120</v>
      </c>
      <c r="D81" s="25">
        <f>D79*D80</f>
        <v>120</v>
      </c>
      <c r="E81" s="25">
        <f>E79*E80</f>
        <v>160</v>
      </c>
      <c r="F81" s="25">
        <f>F79*F80</f>
        <v>160</v>
      </c>
    </row>
    <row r="82" spans="1:8" ht="15.75" x14ac:dyDescent="0.25">
      <c r="B82" s="78" t="s">
        <v>104</v>
      </c>
      <c r="C82" s="25">
        <f>C79*C80</f>
        <v>120</v>
      </c>
      <c r="D82" s="25">
        <f t="shared" ref="D82:F82" si="0">D79*D80</f>
        <v>120</v>
      </c>
      <c r="E82" s="25">
        <f t="shared" si="0"/>
        <v>160</v>
      </c>
      <c r="F82" s="25">
        <f t="shared" si="0"/>
        <v>160</v>
      </c>
    </row>
    <row r="83" spans="1:8" ht="9.9499999999999993" customHeight="1" x14ac:dyDescent="0.25">
      <c r="C83" s="17"/>
      <c r="D83" s="17"/>
      <c r="E83" s="17"/>
      <c r="F83" s="17"/>
      <c r="G83" s="17"/>
    </row>
    <row r="84" spans="1:8" ht="16.5" customHeight="1" x14ac:dyDescent="0.25">
      <c r="B84" s="97" t="s">
        <v>275</v>
      </c>
      <c r="C84" s="34" t="s">
        <v>276</v>
      </c>
      <c r="D84" s="17"/>
      <c r="E84" s="17"/>
      <c r="F84" s="17"/>
      <c r="G84" s="17"/>
    </row>
    <row r="85" spans="1:8" ht="24" x14ac:dyDescent="0.25">
      <c r="B85" s="73" t="s">
        <v>273</v>
      </c>
      <c r="C85" s="24" t="s">
        <v>277</v>
      </c>
      <c r="D85" s="17"/>
      <c r="E85" s="17"/>
      <c r="F85" s="17"/>
      <c r="G85" s="17"/>
    </row>
    <row r="86" spans="1:8" ht="15" x14ac:dyDescent="0.25">
      <c r="B86" s="73" t="s">
        <v>274</v>
      </c>
      <c r="C86" s="26">
        <v>1</v>
      </c>
      <c r="D86" s="17"/>
      <c r="E86" s="17"/>
      <c r="F86" s="17"/>
      <c r="G86" s="17"/>
    </row>
    <row r="87" spans="1:8" ht="15.75" x14ac:dyDescent="0.25">
      <c r="B87" s="78" t="s">
        <v>105</v>
      </c>
      <c r="C87" s="25">
        <v>40</v>
      </c>
      <c r="D87" s="17"/>
      <c r="E87" s="17"/>
      <c r="F87" s="17"/>
      <c r="G87" s="17"/>
    </row>
    <row r="88" spans="1:8" ht="9.9499999999999993" customHeight="1" x14ac:dyDescent="0.25">
      <c r="C88" s="17"/>
      <c r="D88" s="17"/>
      <c r="E88" s="17"/>
      <c r="F88" s="17"/>
      <c r="G88" s="17"/>
    </row>
    <row r="89" spans="1:8" ht="15" customHeight="1" x14ac:dyDescent="0.25">
      <c r="B89" s="137" t="s">
        <v>106</v>
      </c>
      <c r="C89" s="137"/>
      <c r="D89" s="137"/>
      <c r="E89" s="137"/>
      <c r="F89" s="137"/>
      <c r="G89" s="137"/>
    </row>
    <row r="90" spans="1:8" ht="14.25" x14ac:dyDescent="0.25">
      <c r="B90" s="144" t="s">
        <v>36</v>
      </c>
      <c r="C90" s="145"/>
      <c r="D90" s="146"/>
      <c r="E90" s="134" t="s">
        <v>243</v>
      </c>
      <c r="F90" s="135"/>
      <c r="G90" s="136"/>
    </row>
    <row r="91" spans="1:8" ht="14.25" x14ac:dyDescent="0.25">
      <c r="B91" s="131" t="s">
        <v>81</v>
      </c>
      <c r="C91" s="132"/>
      <c r="D91" s="133"/>
      <c r="E91" s="134" t="s">
        <v>88</v>
      </c>
      <c r="F91" s="135"/>
      <c r="G91" s="136"/>
    </row>
    <row r="92" spans="1:8" ht="14.25" x14ac:dyDescent="0.25">
      <c r="B92" s="131" t="s">
        <v>107</v>
      </c>
      <c r="C92" s="132"/>
      <c r="D92" s="133"/>
      <c r="E92" s="134" t="s">
        <v>34</v>
      </c>
      <c r="F92" s="135"/>
      <c r="G92" s="136"/>
    </row>
    <row r="93" spans="1:8" ht="9.9499999999999993" customHeight="1" x14ac:dyDescent="0.25">
      <c r="C93" s="17"/>
      <c r="D93" s="17"/>
      <c r="E93" s="17"/>
      <c r="F93" s="17"/>
      <c r="G93" s="17"/>
    </row>
    <row r="94" spans="1:8" ht="15.75" x14ac:dyDescent="0.25">
      <c r="A94" s="14"/>
      <c r="B94" s="59" t="s">
        <v>37</v>
      </c>
      <c r="C94" s="34" t="s">
        <v>58</v>
      </c>
      <c r="H94" s="14"/>
    </row>
    <row r="95" spans="1:8" ht="15" customHeight="1" x14ac:dyDescent="0.25">
      <c r="B95" s="73" t="s">
        <v>246</v>
      </c>
      <c r="C95" s="8" t="s">
        <v>247</v>
      </c>
      <c r="E95" s="28"/>
      <c r="F95" s="28"/>
      <c r="G95" s="28"/>
    </row>
    <row r="96" spans="1:8" ht="15" customHeight="1" x14ac:dyDescent="0.25">
      <c r="B96" s="73" t="s">
        <v>4</v>
      </c>
      <c r="C96" s="26">
        <v>4</v>
      </c>
      <c r="E96" s="29"/>
      <c r="F96" s="29"/>
      <c r="G96" s="29"/>
    </row>
    <row r="97" spans="2:7" ht="15" customHeight="1" x14ac:dyDescent="0.25">
      <c r="B97" s="73" t="s">
        <v>3</v>
      </c>
      <c r="C97" s="27">
        <v>40</v>
      </c>
      <c r="E97" s="29"/>
      <c r="F97" s="29"/>
      <c r="G97" s="29"/>
    </row>
    <row r="98" spans="2:7" ht="15" customHeight="1" x14ac:dyDescent="0.25">
      <c r="B98" s="78" t="s">
        <v>104</v>
      </c>
      <c r="C98" s="25">
        <f>C96*C97</f>
        <v>160</v>
      </c>
      <c r="E98" s="29"/>
      <c r="F98" s="29"/>
      <c r="G98" s="29"/>
    </row>
    <row r="99" spans="2:7" ht="9.9499999999999993" customHeight="1" x14ac:dyDescent="0.25">
      <c r="E99" s="29"/>
      <c r="F99" s="29"/>
      <c r="G99" s="29"/>
    </row>
    <row r="100" spans="2:7" ht="15" customHeight="1" x14ac:dyDescent="0.25">
      <c r="B100" s="137" t="s">
        <v>108</v>
      </c>
      <c r="C100" s="137"/>
      <c r="D100" s="137"/>
      <c r="E100" s="137"/>
      <c r="F100" s="137"/>
      <c r="G100" s="137"/>
    </row>
    <row r="101" spans="2:7" ht="14.25" x14ac:dyDescent="0.25">
      <c r="B101" s="131" t="s">
        <v>242</v>
      </c>
      <c r="C101" s="132"/>
      <c r="D101" s="133"/>
      <c r="E101" s="134" t="s">
        <v>243</v>
      </c>
      <c r="F101" s="135"/>
      <c r="G101" s="136"/>
    </row>
    <row r="102" spans="2:7" ht="14.25" x14ac:dyDescent="0.25">
      <c r="B102" s="131" t="s">
        <v>109</v>
      </c>
      <c r="C102" s="132"/>
      <c r="D102" s="133"/>
      <c r="E102" s="134" t="s">
        <v>110</v>
      </c>
      <c r="F102" s="135"/>
      <c r="G102" s="136"/>
    </row>
    <row r="103" spans="2:7" ht="14.25" x14ac:dyDescent="0.25">
      <c r="B103" s="131" t="s">
        <v>111</v>
      </c>
      <c r="C103" s="132"/>
      <c r="D103" s="133"/>
      <c r="E103" s="134" t="s">
        <v>110</v>
      </c>
      <c r="F103" s="135"/>
      <c r="G103" s="136"/>
    </row>
    <row r="104" spans="2:7" ht="14.25" x14ac:dyDescent="0.25">
      <c r="B104" s="131" t="s">
        <v>112</v>
      </c>
      <c r="C104" s="132"/>
      <c r="D104" s="133"/>
      <c r="E104" s="134" t="s">
        <v>110</v>
      </c>
      <c r="F104" s="135"/>
      <c r="G104" s="136"/>
    </row>
    <row r="105" spans="2:7" ht="9.9499999999999993" customHeight="1" x14ac:dyDescent="0.25"/>
    <row r="106" spans="2:7" ht="15.75" x14ac:dyDescent="0.25">
      <c r="B106" s="59" t="s">
        <v>38</v>
      </c>
      <c r="C106" s="139" t="s">
        <v>82</v>
      </c>
      <c r="D106" s="141"/>
      <c r="E106" s="29"/>
      <c r="F106" s="29"/>
    </row>
    <row r="107" spans="2:7" ht="14.25" x14ac:dyDescent="0.25">
      <c r="B107" s="73" t="s">
        <v>248</v>
      </c>
      <c r="C107" s="8" t="s">
        <v>59</v>
      </c>
      <c r="D107" s="8" t="s">
        <v>60</v>
      </c>
      <c r="G107" s="29"/>
    </row>
    <row r="108" spans="2:7" ht="15" x14ac:dyDescent="0.25">
      <c r="B108" s="73" t="s">
        <v>4</v>
      </c>
      <c r="C108" s="26">
        <v>2</v>
      </c>
      <c r="D108" s="26">
        <v>2</v>
      </c>
      <c r="G108" s="29"/>
    </row>
    <row r="109" spans="2:7" ht="15" x14ac:dyDescent="0.25">
      <c r="B109" s="73" t="s">
        <v>3</v>
      </c>
      <c r="C109" s="27">
        <v>30</v>
      </c>
      <c r="D109" s="27">
        <v>30</v>
      </c>
      <c r="G109" s="29"/>
    </row>
    <row r="110" spans="2:7" ht="15.75" x14ac:dyDescent="0.25">
      <c r="B110" s="78" t="s">
        <v>33</v>
      </c>
      <c r="C110" s="25">
        <f>C108*C109</f>
        <v>60</v>
      </c>
      <c r="D110" s="25">
        <f>D108*D109</f>
        <v>60</v>
      </c>
      <c r="G110" s="29"/>
    </row>
    <row r="111" spans="2:7" ht="15.75" x14ac:dyDescent="0.25">
      <c r="B111" s="78" t="s">
        <v>32</v>
      </c>
      <c r="C111" s="25">
        <f>C108*C109</f>
        <v>60</v>
      </c>
      <c r="D111" s="25">
        <f>D108*D109</f>
        <v>60</v>
      </c>
      <c r="G111" s="29"/>
    </row>
    <row r="113" spans="2:7" ht="24.95" customHeight="1" x14ac:dyDescent="0.25">
      <c r="B113" s="162" t="s">
        <v>41</v>
      </c>
      <c r="C113" s="163"/>
    </row>
    <row r="114" spans="2:7" ht="9.9499999999999993" customHeight="1" x14ac:dyDescent="0.25"/>
    <row r="115" spans="2:7" ht="15.75" x14ac:dyDescent="0.25">
      <c r="B115" s="137" t="s">
        <v>115</v>
      </c>
      <c r="C115" s="137"/>
      <c r="D115" s="137"/>
      <c r="E115" s="137"/>
      <c r="F115" s="137"/>
      <c r="G115" s="137"/>
    </row>
    <row r="116" spans="2:7" ht="14.25" x14ac:dyDescent="0.25">
      <c r="B116" s="164" t="s">
        <v>41</v>
      </c>
      <c r="C116" s="164"/>
      <c r="D116" s="164"/>
      <c r="E116" s="134" t="s">
        <v>243</v>
      </c>
      <c r="F116" s="135"/>
      <c r="G116" s="136"/>
    </row>
    <row r="117" spans="2:7" ht="14.25" x14ac:dyDescent="0.25">
      <c r="B117" s="165" t="s">
        <v>250</v>
      </c>
      <c r="C117" s="165"/>
      <c r="D117" s="165"/>
      <c r="E117" s="134" t="s">
        <v>116</v>
      </c>
      <c r="F117" s="135"/>
      <c r="G117" s="136"/>
    </row>
    <row r="118" spans="2:7" ht="9.9499999999999993" customHeight="1" x14ac:dyDescent="0.25"/>
    <row r="119" spans="2:7" ht="15.75" x14ac:dyDescent="0.25">
      <c r="B119" s="59" t="s">
        <v>39</v>
      </c>
      <c r="C119" s="60" t="s">
        <v>83</v>
      </c>
    </row>
    <row r="120" spans="2:7" ht="14.25" x14ac:dyDescent="0.25">
      <c r="B120" s="73" t="s">
        <v>118</v>
      </c>
      <c r="C120" s="8" t="s">
        <v>249</v>
      </c>
    </row>
    <row r="121" spans="2:7" ht="15" x14ac:dyDescent="0.25">
      <c r="B121" s="73" t="s">
        <v>119</v>
      </c>
      <c r="C121" s="26">
        <v>10</v>
      </c>
    </row>
    <row r="122" spans="2:7" ht="15.75" x14ac:dyDescent="0.25">
      <c r="B122" s="81" t="s">
        <v>120</v>
      </c>
      <c r="C122" s="61">
        <v>1</v>
      </c>
    </row>
    <row r="124" spans="2:7" ht="15.75" x14ac:dyDescent="0.25">
      <c r="B124" s="137" t="s">
        <v>162</v>
      </c>
      <c r="C124" s="137"/>
      <c r="D124" s="137"/>
      <c r="E124" s="137"/>
      <c r="F124" s="137"/>
      <c r="G124" s="137"/>
    </row>
    <row r="125" spans="2:7" ht="12.75" customHeight="1" x14ac:dyDescent="0.25">
      <c r="B125" s="164" t="s">
        <v>41</v>
      </c>
      <c r="C125" s="164"/>
      <c r="D125" s="164"/>
      <c r="E125" s="134" t="s">
        <v>243</v>
      </c>
      <c r="F125" s="135"/>
      <c r="G125" s="136"/>
    </row>
    <row r="126" spans="2:7" ht="12.75" customHeight="1" x14ac:dyDescent="0.25">
      <c r="B126" s="165" t="s">
        <v>251</v>
      </c>
      <c r="C126" s="165"/>
      <c r="D126" s="165"/>
      <c r="E126" s="134" t="s">
        <v>113</v>
      </c>
      <c r="F126" s="135"/>
      <c r="G126" s="136"/>
    </row>
    <row r="127" spans="2:7" ht="9.9499999999999993" customHeight="1" x14ac:dyDescent="0.25"/>
    <row r="128" spans="2:7" ht="15.75" x14ac:dyDescent="0.25">
      <c r="B128" s="59" t="s">
        <v>40</v>
      </c>
      <c r="C128" s="154" t="s">
        <v>163</v>
      </c>
      <c r="D128" s="155"/>
      <c r="E128" s="156"/>
    </row>
    <row r="129" spans="2:7" ht="24" x14ac:dyDescent="0.25">
      <c r="B129" s="73" t="s">
        <v>164</v>
      </c>
      <c r="C129" s="8" t="s">
        <v>165</v>
      </c>
      <c r="D129" s="8" t="s">
        <v>225</v>
      </c>
      <c r="E129" s="8" t="s">
        <v>166</v>
      </c>
    </row>
    <row r="130" spans="2:7" ht="15.75" x14ac:dyDescent="0.25">
      <c r="B130" s="81" t="s">
        <v>170</v>
      </c>
      <c r="C130" s="62">
        <v>15</v>
      </c>
      <c r="D130" s="62">
        <v>10</v>
      </c>
      <c r="E130" s="62">
        <v>5</v>
      </c>
    </row>
    <row r="131" spans="2:7" ht="14.25" x14ac:dyDescent="0.25">
      <c r="B131" s="73" t="s">
        <v>171</v>
      </c>
      <c r="C131" s="8" t="s">
        <v>167</v>
      </c>
      <c r="D131" s="8" t="s">
        <v>169</v>
      </c>
      <c r="E131" s="8" t="s">
        <v>168</v>
      </c>
    </row>
    <row r="132" spans="2:7" ht="15.75" x14ac:dyDescent="0.25">
      <c r="B132" s="81" t="s">
        <v>170</v>
      </c>
      <c r="C132" s="62">
        <v>15</v>
      </c>
      <c r="D132" s="62">
        <v>10</v>
      </c>
      <c r="E132" s="62">
        <v>5</v>
      </c>
    </row>
    <row r="133" spans="2:7" ht="24" x14ac:dyDescent="0.25">
      <c r="B133" s="73" t="s">
        <v>172</v>
      </c>
      <c r="C133" s="8" t="s">
        <v>173</v>
      </c>
      <c r="D133" s="8" t="s">
        <v>76</v>
      </c>
      <c r="E133" s="8" t="s">
        <v>174</v>
      </c>
      <c r="F133" s="30"/>
      <c r="G133" s="30"/>
    </row>
    <row r="134" spans="2:7" ht="15.75" x14ac:dyDescent="0.25">
      <c r="B134" s="81" t="s">
        <v>170</v>
      </c>
      <c r="C134" s="62">
        <v>15</v>
      </c>
      <c r="D134" s="62">
        <v>10</v>
      </c>
      <c r="E134" s="62">
        <v>5</v>
      </c>
    </row>
    <row r="135" spans="2:7" ht="24" x14ac:dyDescent="0.25">
      <c r="B135" s="73" t="s">
        <v>175</v>
      </c>
      <c r="C135" s="8" t="s">
        <v>176</v>
      </c>
      <c r="D135" s="8" t="s">
        <v>177</v>
      </c>
      <c r="E135" s="8" t="s">
        <v>178</v>
      </c>
    </row>
    <row r="136" spans="2:7" ht="15.75" x14ac:dyDescent="0.25">
      <c r="B136" s="81" t="s">
        <v>170</v>
      </c>
      <c r="C136" s="62">
        <v>15</v>
      </c>
      <c r="D136" s="62">
        <v>10</v>
      </c>
      <c r="E136" s="62">
        <v>5</v>
      </c>
    </row>
    <row r="137" spans="2:7" ht="15" customHeight="1" x14ac:dyDescent="0.25">
      <c r="B137" s="7" t="s">
        <v>114</v>
      </c>
    </row>
    <row r="138" spans="2:7" ht="13.5" thickBot="1" x14ac:dyDescent="0.3"/>
    <row r="139" spans="2:7" ht="24.95" customHeight="1" thickBot="1" x14ac:dyDescent="0.3">
      <c r="B139" s="166" t="s">
        <v>121</v>
      </c>
      <c r="C139" s="167"/>
      <c r="F139" s="18"/>
    </row>
    <row r="140" spans="2:7" ht="15" customHeight="1" x14ac:dyDescent="0.25">
      <c r="B140" s="153" t="s">
        <v>122</v>
      </c>
      <c r="C140" s="153"/>
      <c r="D140" s="153"/>
      <c r="E140" s="153"/>
      <c r="F140" s="153"/>
      <c r="G140" s="153"/>
    </row>
    <row r="141" spans="2:7" ht="14.25" x14ac:dyDescent="0.25">
      <c r="B141" s="144" t="s">
        <v>42</v>
      </c>
      <c r="C141" s="145"/>
      <c r="D141" s="146"/>
      <c r="E141" s="134" t="s">
        <v>243</v>
      </c>
      <c r="F141" s="135"/>
      <c r="G141" s="136"/>
    </row>
    <row r="142" spans="2:7" ht="14.25" x14ac:dyDescent="0.25">
      <c r="B142" s="131" t="s">
        <v>123</v>
      </c>
      <c r="C142" s="132"/>
      <c r="D142" s="133"/>
      <c r="E142" s="134" t="s">
        <v>34</v>
      </c>
      <c r="F142" s="135"/>
      <c r="G142" s="136"/>
    </row>
    <row r="143" spans="2:7" ht="9.9499999999999993" customHeight="1" x14ac:dyDescent="0.25"/>
    <row r="144" spans="2:7" ht="18.75" x14ac:dyDescent="0.25">
      <c r="B144" s="59" t="s">
        <v>43</v>
      </c>
      <c r="C144" s="63" t="s">
        <v>44</v>
      </c>
      <c r="F144" s="31"/>
      <c r="G144" s="31"/>
    </row>
    <row r="145" spans="2:7" ht="15" customHeight="1" x14ac:dyDescent="0.25">
      <c r="B145" s="73" t="s">
        <v>84</v>
      </c>
      <c r="C145" s="9" t="s">
        <v>86</v>
      </c>
      <c r="D145" s="29"/>
      <c r="E145" s="29"/>
      <c r="F145" s="29"/>
      <c r="G145" s="29"/>
    </row>
    <row r="146" spans="2:7" ht="14.25" x14ac:dyDescent="0.25">
      <c r="B146" s="73" t="s">
        <v>85</v>
      </c>
      <c r="C146" s="12">
        <v>1</v>
      </c>
      <c r="D146" s="29"/>
      <c r="E146" s="29"/>
      <c r="F146" s="29"/>
      <c r="G146" s="29"/>
    </row>
    <row r="147" spans="2:7" ht="15.75" x14ac:dyDescent="0.25">
      <c r="B147" s="82" t="s">
        <v>105</v>
      </c>
      <c r="C147" s="64">
        <v>15</v>
      </c>
      <c r="D147" s="29"/>
      <c r="E147" s="29"/>
      <c r="F147" s="29"/>
      <c r="G147" s="29"/>
    </row>
    <row r="148" spans="2:7" ht="15" customHeight="1" x14ac:dyDescent="0.25">
      <c r="B148" s="19" t="s">
        <v>125</v>
      </c>
      <c r="C148" s="19"/>
      <c r="D148" s="19"/>
      <c r="E148" s="19"/>
      <c r="F148" s="19"/>
      <c r="G148" s="32"/>
    </row>
    <row r="149" spans="2:7" ht="15" customHeight="1" thickBot="1" x14ac:dyDescent="0.3">
      <c r="E149" s="29"/>
      <c r="F149" s="29"/>
      <c r="G149" s="29"/>
    </row>
    <row r="150" spans="2:7" ht="21" customHeight="1" thickBot="1" x14ac:dyDescent="0.3">
      <c r="B150" s="160" t="s">
        <v>46</v>
      </c>
      <c r="C150" s="161"/>
    </row>
    <row r="151" spans="2:7" ht="9.9499999999999993" customHeight="1" x14ac:dyDescent="0.25"/>
    <row r="152" spans="2:7" ht="15" customHeight="1" x14ac:dyDescent="0.25">
      <c r="B152" s="153" t="s">
        <v>126</v>
      </c>
      <c r="C152" s="153"/>
      <c r="D152" s="153"/>
      <c r="E152" s="153"/>
      <c r="F152" s="153"/>
      <c r="G152" s="153"/>
    </row>
    <row r="153" spans="2:7" ht="15" customHeight="1" x14ac:dyDescent="0.25">
      <c r="B153" s="144" t="s">
        <v>45</v>
      </c>
      <c r="C153" s="145"/>
      <c r="D153" s="146"/>
      <c r="E153" s="134" t="s">
        <v>243</v>
      </c>
      <c r="F153" s="135"/>
      <c r="G153" s="136"/>
    </row>
    <row r="154" spans="2:7" ht="15" customHeight="1" x14ac:dyDescent="0.25">
      <c r="B154" s="131" t="s">
        <v>127</v>
      </c>
      <c r="C154" s="132"/>
      <c r="D154" s="133"/>
      <c r="E154" s="134" t="s">
        <v>252</v>
      </c>
      <c r="F154" s="135"/>
      <c r="G154" s="136"/>
    </row>
    <row r="155" spans="2:7" ht="9.9499999999999993" customHeight="1" x14ac:dyDescent="0.25"/>
    <row r="156" spans="2:7" ht="15.75" x14ac:dyDescent="0.25">
      <c r="B156" s="59" t="s">
        <v>117</v>
      </c>
      <c r="C156" s="148" t="s">
        <v>46</v>
      </c>
      <c r="D156" s="149"/>
      <c r="E156" s="150"/>
    </row>
    <row r="157" spans="2:7" ht="14.25" x14ac:dyDescent="0.25">
      <c r="B157" s="73" t="s">
        <v>47</v>
      </c>
      <c r="C157" s="24" t="s">
        <v>253</v>
      </c>
      <c r="D157" s="24" t="s">
        <v>254</v>
      </c>
      <c r="E157" s="24" t="s">
        <v>255</v>
      </c>
    </row>
    <row r="158" spans="2:7" ht="15" x14ac:dyDescent="0.25">
      <c r="B158" s="73" t="s">
        <v>48</v>
      </c>
      <c r="C158" s="26">
        <v>3</v>
      </c>
      <c r="D158" s="26">
        <v>0</v>
      </c>
      <c r="E158" s="26">
        <v>0</v>
      </c>
    </row>
    <row r="159" spans="2:7" ht="15" x14ac:dyDescent="0.25">
      <c r="B159" s="73" t="s">
        <v>49</v>
      </c>
      <c r="C159" s="26">
        <v>0</v>
      </c>
      <c r="D159" s="26">
        <v>1</v>
      </c>
      <c r="E159" s="26">
        <v>2</v>
      </c>
    </row>
    <row r="160" spans="2:7" ht="15.75" x14ac:dyDescent="0.25">
      <c r="B160" s="83" t="s">
        <v>50</v>
      </c>
      <c r="C160" s="65">
        <v>100</v>
      </c>
      <c r="D160" s="65">
        <v>100</v>
      </c>
      <c r="E160" s="65">
        <v>100</v>
      </c>
    </row>
    <row r="161" spans="2:7" ht="15" customHeight="1" x14ac:dyDescent="0.25">
      <c r="B161" s="33" t="s">
        <v>128</v>
      </c>
      <c r="C161" s="33"/>
      <c r="D161" s="33"/>
      <c r="E161" s="33"/>
      <c r="F161" s="33"/>
      <c r="G161" s="33"/>
    </row>
    <row r="162" spans="2:7" ht="13.5" thickBot="1" x14ac:dyDescent="0.3"/>
    <row r="163" spans="2:7" ht="21" customHeight="1" thickBot="1" x14ac:dyDescent="0.3">
      <c r="B163" s="151" t="s">
        <v>129</v>
      </c>
      <c r="C163" s="152"/>
    </row>
    <row r="164" spans="2:7" ht="15" customHeight="1" x14ac:dyDescent="0.25">
      <c r="B164" s="153" t="s">
        <v>130</v>
      </c>
      <c r="C164" s="153"/>
      <c r="D164" s="153"/>
      <c r="E164" s="153"/>
      <c r="F164" s="153"/>
      <c r="G164" s="153"/>
    </row>
    <row r="165" spans="2:7" ht="12.75" customHeight="1" x14ac:dyDescent="0.25">
      <c r="B165" s="144" t="s">
        <v>51</v>
      </c>
      <c r="C165" s="145"/>
      <c r="D165" s="146"/>
      <c r="E165" s="134" t="s">
        <v>243</v>
      </c>
      <c r="F165" s="135"/>
      <c r="G165" s="136"/>
    </row>
    <row r="166" spans="2:7" ht="12.75" customHeight="1" x14ac:dyDescent="0.25">
      <c r="B166" s="77" t="s">
        <v>52</v>
      </c>
      <c r="C166" s="79"/>
      <c r="D166" s="80"/>
      <c r="E166" s="134" t="s">
        <v>53</v>
      </c>
      <c r="F166" s="135"/>
      <c r="G166" s="136"/>
    </row>
    <row r="167" spans="2:7" ht="9.9499999999999993" customHeight="1" x14ac:dyDescent="0.25"/>
    <row r="168" spans="2:7" ht="15.75" x14ac:dyDescent="0.25">
      <c r="B168" s="59" t="s">
        <v>124</v>
      </c>
      <c r="C168" s="157" t="s">
        <v>51</v>
      </c>
      <c r="D168" s="158"/>
      <c r="E168" s="159"/>
    </row>
    <row r="169" spans="2:7" ht="14.25" x14ac:dyDescent="0.25">
      <c r="B169" s="73" t="s">
        <v>131</v>
      </c>
      <c r="C169" s="8" t="s">
        <v>204</v>
      </c>
      <c r="D169" s="8" t="s">
        <v>205</v>
      </c>
      <c r="E169" s="8" t="s">
        <v>206</v>
      </c>
    </row>
    <row r="170" spans="2:7" ht="15.75" x14ac:dyDescent="0.25">
      <c r="B170" s="67" t="s">
        <v>89</v>
      </c>
      <c r="C170" s="68">
        <v>20</v>
      </c>
      <c r="D170" s="68">
        <v>40</v>
      </c>
      <c r="E170" s="68">
        <v>60</v>
      </c>
    </row>
    <row r="171" spans="2:7" ht="9.9499999999999993" customHeight="1" x14ac:dyDescent="0.25"/>
    <row r="172" spans="2:7" ht="15.75" x14ac:dyDescent="0.25">
      <c r="B172" s="59" t="s">
        <v>179</v>
      </c>
      <c r="C172" s="147" t="s">
        <v>132</v>
      </c>
      <c r="D172" s="147"/>
      <c r="E172" s="147"/>
    </row>
    <row r="173" spans="2:7" ht="14.25" x14ac:dyDescent="0.25">
      <c r="B173" s="73" t="s">
        <v>133</v>
      </c>
      <c r="C173" s="8" t="s">
        <v>134</v>
      </c>
      <c r="D173" s="8" t="s">
        <v>135</v>
      </c>
      <c r="E173" s="8" t="s">
        <v>136</v>
      </c>
    </row>
    <row r="174" spans="2:7" ht="15.75" x14ac:dyDescent="0.25">
      <c r="B174" s="84" t="s">
        <v>137</v>
      </c>
      <c r="C174" s="69">
        <v>0.5</v>
      </c>
      <c r="D174" s="69">
        <v>0.75</v>
      </c>
      <c r="E174" s="69">
        <v>1</v>
      </c>
    </row>
    <row r="175" spans="2:7" ht="24" x14ac:dyDescent="0.25">
      <c r="B175" s="73" t="s">
        <v>138</v>
      </c>
      <c r="C175" s="8" t="s">
        <v>208</v>
      </c>
      <c r="D175" s="8" t="s">
        <v>207</v>
      </c>
      <c r="E175" s="8" t="s">
        <v>139</v>
      </c>
    </row>
    <row r="176" spans="2:7" ht="15.75" x14ac:dyDescent="0.25">
      <c r="B176" s="85" t="s">
        <v>137</v>
      </c>
      <c r="C176" s="69">
        <v>0.5</v>
      </c>
      <c r="D176" s="69">
        <v>0.75</v>
      </c>
      <c r="E176" s="69">
        <v>1</v>
      </c>
    </row>
    <row r="177" spans="2:5" ht="24" x14ac:dyDescent="0.25">
      <c r="B177" s="73" t="s">
        <v>209</v>
      </c>
      <c r="C177" s="8" t="s">
        <v>210</v>
      </c>
      <c r="D177" s="8" t="s">
        <v>211</v>
      </c>
      <c r="E177" s="8" t="s">
        <v>212</v>
      </c>
    </row>
    <row r="178" spans="2:5" ht="15.75" x14ac:dyDescent="0.25">
      <c r="B178" s="85" t="s">
        <v>137</v>
      </c>
      <c r="C178" s="69">
        <v>0.4</v>
      </c>
      <c r="D178" s="69">
        <v>0.6</v>
      </c>
      <c r="E178" s="69">
        <v>0.8</v>
      </c>
    </row>
  </sheetData>
  <mergeCells count="97">
    <mergeCell ref="B22:F22"/>
    <mergeCell ref="B23:F23"/>
    <mergeCell ref="B4:G4"/>
    <mergeCell ref="B6:G6"/>
    <mergeCell ref="C7:F7"/>
    <mergeCell ref="C11:E11"/>
    <mergeCell ref="B21:G21"/>
    <mergeCell ref="C15:D15"/>
    <mergeCell ref="B19:D19"/>
    <mergeCell ref="B63:D63"/>
    <mergeCell ref="B53:G53"/>
    <mergeCell ref="B54:D54"/>
    <mergeCell ref="B55:D55"/>
    <mergeCell ref="C57:D57"/>
    <mergeCell ref="E54:G54"/>
    <mergeCell ref="E55:G55"/>
    <mergeCell ref="E56:G56"/>
    <mergeCell ref="E63:G63"/>
    <mergeCell ref="E91:G91"/>
    <mergeCell ref="B64:D64"/>
    <mergeCell ref="C66:E66"/>
    <mergeCell ref="B72:G72"/>
    <mergeCell ref="B73:D73"/>
    <mergeCell ref="E64:G64"/>
    <mergeCell ref="E73:G73"/>
    <mergeCell ref="E74:G74"/>
    <mergeCell ref="E75:G75"/>
    <mergeCell ref="E141:G141"/>
    <mergeCell ref="B140:G140"/>
    <mergeCell ref="E116:G116"/>
    <mergeCell ref="E117:G117"/>
    <mergeCell ref="E125:G125"/>
    <mergeCell ref="E126:G126"/>
    <mergeCell ref="B126:D126"/>
    <mergeCell ref="B116:D116"/>
    <mergeCell ref="B117:D117"/>
    <mergeCell ref="B139:C139"/>
    <mergeCell ref="B115:G115"/>
    <mergeCell ref="C106:D106"/>
    <mergeCell ref="C128:E128"/>
    <mergeCell ref="E104:G104"/>
    <mergeCell ref="C168:E168"/>
    <mergeCell ref="B142:D142"/>
    <mergeCell ref="B152:G152"/>
    <mergeCell ref="B153:D153"/>
    <mergeCell ref="E142:G142"/>
    <mergeCell ref="E153:G153"/>
    <mergeCell ref="B150:C150"/>
    <mergeCell ref="B141:D141"/>
    <mergeCell ref="B104:D104"/>
    <mergeCell ref="B113:C113"/>
    <mergeCell ref="B124:G124"/>
    <mergeCell ref="B125:D125"/>
    <mergeCell ref="C172:E172"/>
    <mergeCell ref="E154:G154"/>
    <mergeCell ref="E165:G165"/>
    <mergeCell ref="E166:G166"/>
    <mergeCell ref="C156:E156"/>
    <mergeCell ref="B163:C163"/>
    <mergeCell ref="B154:D154"/>
    <mergeCell ref="B164:G164"/>
    <mergeCell ref="B165:D165"/>
    <mergeCell ref="C48:D48"/>
    <mergeCell ref="E44:G44"/>
    <mergeCell ref="E45:G45"/>
    <mergeCell ref="E46:G46"/>
    <mergeCell ref="B35:F35"/>
    <mergeCell ref="B36:F36"/>
    <mergeCell ref="C38:D38"/>
    <mergeCell ref="B45:D45"/>
    <mergeCell ref="B46:D46"/>
    <mergeCell ref="B42:C42"/>
    <mergeCell ref="B43:G43"/>
    <mergeCell ref="B44:D44"/>
    <mergeCell ref="B24:F24"/>
    <mergeCell ref="B25:F25"/>
    <mergeCell ref="B26:F26"/>
    <mergeCell ref="B27:G27"/>
    <mergeCell ref="B34:F34"/>
    <mergeCell ref="C29:E29"/>
    <mergeCell ref="B33:G33"/>
    <mergeCell ref="B103:D103"/>
    <mergeCell ref="B74:D74"/>
    <mergeCell ref="B75:D75"/>
    <mergeCell ref="E92:G92"/>
    <mergeCell ref="E101:G101"/>
    <mergeCell ref="E102:G102"/>
    <mergeCell ref="E103:G103"/>
    <mergeCell ref="B100:G100"/>
    <mergeCell ref="B101:D101"/>
    <mergeCell ref="B102:D102"/>
    <mergeCell ref="B92:D92"/>
    <mergeCell ref="C77:F77"/>
    <mergeCell ref="B89:G89"/>
    <mergeCell ref="B90:D90"/>
    <mergeCell ref="B91:D91"/>
    <mergeCell ref="E90:G90"/>
  </mergeCells>
  <pageMargins left="0.15748031496062992" right="0.15748031496062992" top="0.19685039370078741" bottom="0.19685039370078741" header="0.11811023622047245" footer="0.11811023622047245"/>
  <pageSetup paperSize="9" scale="95" orientation="portrait" horizontalDpi="4294967293" r:id="rId1"/>
  <headerFooter alignWithMargins="0">
    <oddFooter>&amp;R&amp;"-,Krepko"&amp;7GOL-ŠPORT d.o.o.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4</vt:i4>
      </vt:variant>
      <vt:variant>
        <vt:lpstr>Imenovani obsegi</vt:lpstr>
      </vt:variant>
      <vt:variant>
        <vt:i4>4</vt:i4>
      </vt:variant>
    </vt:vector>
  </HeadingPairs>
  <TitlesOfParts>
    <vt:vector size="8" baseType="lpstr">
      <vt:lpstr>LPŠ 2022</vt:lpstr>
      <vt:lpstr>LPŠ 2023</vt:lpstr>
      <vt:lpstr>LPŠ 2024</vt:lpstr>
      <vt:lpstr>MERILA-2024</vt:lpstr>
      <vt:lpstr>'LPŠ 2022'!Področje_tiskanja</vt:lpstr>
      <vt:lpstr>'LPŠ 2023'!Področje_tiskanja</vt:lpstr>
      <vt:lpstr>'LPŠ 2024'!Področje_tiskanja</vt:lpstr>
      <vt:lpstr>'MERILA-2024'!Področje_tiskanja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Olaf</dc:creator>
  <cp:lastModifiedBy>Simona Brajer</cp:lastModifiedBy>
  <cp:lastPrinted>2024-02-13T11:02:46Z</cp:lastPrinted>
  <dcterms:created xsi:type="dcterms:W3CDTF">2012-11-24T07:30:55Z</dcterms:created>
  <dcterms:modified xsi:type="dcterms:W3CDTF">2024-02-13T11:03:22Z</dcterms:modified>
</cp:coreProperties>
</file>