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1"/>
  </bookViews>
  <sheets>
    <sheet name="PROGRAMSKA SP2010" sheetId="1" r:id="rId1"/>
    <sheet name="PROGRAMSKA REB12010" sheetId="2" r:id="rId2"/>
    <sheet name=" FUNKCIONALNA 2010" sheetId="3" r:id="rId3"/>
    <sheet name="List3" sheetId="4" r:id="rId4"/>
  </sheets>
  <definedNames/>
  <calcPr fullCalcOnLoad="1"/>
</workbook>
</file>

<file path=xl/sharedStrings.xml><?xml version="1.0" encoding="utf-8"?>
<sst xmlns="http://schemas.openxmlformats.org/spreadsheetml/2006/main" count="154" uniqueCount="79">
  <si>
    <t>01</t>
  </si>
  <si>
    <t>02</t>
  </si>
  <si>
    <t>04</t>
  </si>
  <si>
    <t>06</t>
  </si>
  <si>
    <t>07</t>
  </si>
  <si>
    <t>08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</si>
  <si>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</si>
  <si>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</si>
  <si>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</si>
  <si>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</si>
  <si>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</si>
  <si>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</si>
  <si>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</si>
  <si>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</si>
  <si>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</si>
  <si>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</si>
  <si>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</si>
  <si>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22</t>
  </si>
  <si>
    <t>23</t>
  </si>
  <si>
    <t>POLITIČNI SISTEM</t>
  </si>
  <si>
    <t>EKONOMSKA IN FISKALNA ADMINISTRACIJA</t>
  </si>
  <si>
    <t xml:space="preserve">SK. ADM. SLUŽBE IN SPL. JAVNE STORITVE </t>
  </si>
  <si>
    <t>LOKALNA SAMOUPRVA</t>
  </si>
  <si>
    <t>OBRAMBA IN UKREPI OB IZREDNIH DOGODKIH</t>
  </si>
  <si>
    <t>NOTRANJE ZADEVE IN VARNOST</t>
  </si>
  <si>
    <t>TRG DELA IN DELOVNI POGOJI</t>
  </si>
  <si>
    <t>KMETIJSTVO, GOZDARSTVO, RIBIŠTVO</t>
  </si>
  <si>
    <t>PRID. IN DISTRIBUCIJA ENERG. SUROVIN</t>
  </si>
  <si>
    <t>PROMET, PROM INFRASTRUKTURA IN KOMUNIKAC.</t>
  </si>
  <si>
    <t>GOSPODARSTVO</t>
  </si>
  <si>
    <t>VAROVANJE OKOLJA IN NARAVNE DEDIŠČINE</t>
  </si>
  <si>
    <t>PROST. PLANIRANJE IN STAN. KOMUN. DEJAVNOST</t>
  </si>
  <si>
    <t>ZDRAVSTVENO VARSTVO</t>
  </si>
  <si>
    <t>KULTURA, ŠPORT IN NEVLADNE ORGANIZACIJE</t>
  </si>
  <si>
    <t>IZOBRAŽEVANJE</t>
  </si>
  <si>
    <t>SOCIALNO VARSTVO</t>
  </si>
  <si>
    <t>SERVISIRANJE JAVNEGA DOLGA</t>
  </si>
  <si>
    <t>INTERVENCIJSKI PROGRAMI IN OBVEZNOSTI</t>
  </si>
  <si>
    <t xml:space="preserve">OS </t>
  </si>
  <si>
    <t>NO</t>
  </si>
  <si>
    <t>ŽUPAN</t>
  </si>
  <si>
    <t>ODDELEK</t>
  </si>
  <si>
    <t>SPLOŠNE</t>
  </si>
  <si>
    <t>ZADEVE</t>
  </si>
  <si>
    <t xml:space="preserve">JAVNE </t>
  </si>
  <si>
    <t>FINANCE</t>
  </si>
  <si>
    <t>DRUŽBENE</t>
  </si>
  <si>
    <t>DEJAVN.</t>
  </si>
  <si>
    <t>GJS</t>
  </si>
  <si>
    <t>PROSTOR</t>
  </si>
  <si>
    <t>ZA</t>
  </si>
  <si>
    <t>GOSPOD.</t>
  </si>
  <si>
    <t>SKUPAJ</t>
  </si>
  <si>
    <t>OKOLJE IN</t>
  </si>
  <si>
    <t>ODSTOTEK</t>
  </si>
  <si>
    <t>KS</t>
  </si>
  <si>
    <t>5001-5012</t>
  </si>
  <si>
    <t xml:space="preserve">PRORAČUNSKO </t>
  </si>
  <si>
    <t>PODROČJE/PORABA</t>
  </si>
  <si>
    <t xml:space="preserve"> </t>
  </si>
  <si>
    <t>Tabela: ODHODKI PO PROGRAMSKIH PODROČJIH ZA LETO 2010</t>
  </si>
  <si>
    <t>Sprejeti proračun</t>
  </si>
  <si>
    <t>1. Rebalans</t>
  </si>
  <si>
    <t>funkcionalna klasifikacija</t>
  </si>
  <si>
    <t>proračuna 2010</t>
  </si>
  <si>
    <t>skupaj</t>
  </si>
  <si>
    <t>%</t>
  </si>
  <si>
    <t>01 JAVNA UPRAVA</t>
  </si>
  <si>
    <t>02 OBRAMBA</t>
  </si>
  <si>
    <t xml:space="preserve">03 JAVNI RED IN VARNOST </t>
  </si>
  <si>
    <t>04 GOSPODARSKE DEJAVNOSTI</t>
  </si>
  <si>
    <t>05 VARSTVO OKOLJA</t>
  </si>
  <si>
    <t xml:space="preserve">06 STANOVANSKA. DEJ. IN PROSTORSKIRAZVOJ </t>
  </si>
  <si>
    <t>07 ZDRAVSTVO</t>
  </si>
  <si>
    <t>08 REKREACIJA, KULTURA, DEJ.NEPROFITNIH ORG.</t>
  </si>
  <si>
    <t>09 IZOBRAŽEVANJE</t>
  </si>
  <si>
    <t>10 SOCIALNA VARNOST</t>
  </si>
  <si>
    <t>Tabela: Odhodki po funkcionalni klasifikaciji za leto 2010</t>
  </si>
  <si>
    <t>1. REBALANS PRORAČUNA 2010</t>
  </si>
</sst>
</file>

<file path=xl/styles.xml><?xml version="1.0" encoding="utf-8"?>
<styleSheet xmlns="http://schemas.openxmlformats.org/spreadsheetml/2006/main">
  <numFmts count="28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True&quot;;&quot;True&quot;;&quot;False&quot;"/>
    <numFmt numFmtId="181" formatCode="&quot;On&quot;;&quot;On&quot;;&quot;Off&quot;"/>
    <numFmt numFmtId="182" formatCode="0.0;[Red]0.0"/>
    <numFmt numFmtId="183" formatCode="#,##0;[Red]#,##0"/>
  </numFmts>
  <fonts count="11">
    <font>
      <sz val="10"/>
      <name val="Arial"/>
      <family val="0"/>
    </font>
    <font>
      <u val="single"/>
      <sz val="10"/>
      <color indexed="12"/>
      <name val="Arial CE"/>
      <family val="0"/>
    </font>
    <font>
      <sz val="10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b/>
      <sz val="10"/>
      <name val="Arial CE"/>
      <family val="0"/>
    </font>
    <font>
      <sz val="8"/>
      <name val="Arial"/>
      <family val="2"/>
    </font>
    <font>
      <sz val="8"/>
      <name val="Arial CE"/>
      <family val="2"/>
    </font>
    <font>
      <b/>
      <sz val="10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2" fillId="0" borderId="0" xfId="16">
      <alignment/>
      <protection/>
    </xf>
    <xf numFmtId="0" fontId="4" fillId="0" borderId="0" xfId="16" applyFont="1">
      <alignment/>
      <protection/>
    </xf>
    <xf numFmtId="0" fontId="5" fillId="0" borderId="0" xfId="16" applyFont="1">
      <alignment/>
      <protection/>
    </xf>
    <xf numFmtId="0" fontId="6" fillId="0" borderId="0" xfId="16" applyFont="1">
      <alignment/>
      <protection/>
    </xf>
    <xf numFmtId="0" fontId="7" fillId="0" borderId="1" xfId="16" applyFont="1" applyBorder="1">
      <alignment/>
      <protection/>
    </xf>
    <xf numFmtId="0" fontId="7" fillId="0" borderId="2" xfId="16" applyFont="1" applyBorder="1">
      <alignment/>
      <protection/>
    </xf>
    <xf numFmtId="0" fontId="7" fillId="0" borderId="2" xfId="16" applyFont="1" applyBorder="1" applyAlignment="1">
      <alignment horizontal="center"/>
      <protection/>
    </xf>
    <xf numFmtId="0" fontId="7" fillId="0" borderId="1" xfId="16" applyFont="1" applyFill="1" applyBorder="1">
      <alignment/>
      <protection/>
    </xf>
    <xf numFmtId="0" fontId="8" fillId="0" borderId="3" xfId="16" applyFont="1" applyBorder="1">
      <alignment/>
      <protection/>
    </xf>
    <xf numFmtId="0" fontId="8" fillId="0" borderId="1" xfId="16" applyFont="1" applyBorder="1">
      <alignment/>
      <protection/>
    </xf>
    <xf numFmtId="0" fontId="7" fillId="0" borderId="4" xfId="16" applyFont="1" applyBorder="1">
      <alignment/>
      <protection/>
    </xf>
    <xf numFmtId="0" fontId="7" fillId="0" borderId="5" xfId="16" applyFont="1" applyBorder="1" applyAlignment="1">
      <alignment horizontal="center"/>
      <protection/>
    </xf>
    <xf numFmtId="0" fontId="7" fillId="0" borderId="5" xfId="16" applyFont="1" applyBorder="1">
      <alignment/>
      <protection/>
    </xf>
    <xf numFmtId="0" fontId="7" fillId="0" borderId="4" xfId="16" applyFont="1" applyFill="1" applyBorder="1">
      <alignment/>
      <protection/>
    </xf>
    <xf numFmtId="0" fontId="7" fillId="0" borderId="4" xfId="16" applyFont="1" applyFill="1" applyBorder="1" applyAlignment="1">
      <alignment horizontal="center"/>
      <protection/>
    </xf>
    <xf numFmtId="0" fontId="8" fillId="0" borderId="0" xfId="16" applyFont="1" applyBorder="1">
      <alignment/>
      <protection/>
    </xf>
    <xf numFmtId="0" fontId="8" fillId="0" borderId="4" xfId="16" applyFont="1" applyBorder="1">
      <alignment/>
      <protection/>
    </xf>
    <xf numFmtId="0" fontId="7" fillId="0" borderId="4" xfId="16" applyFont="1" applyBorder="1" applyAlignment="1">
      <alignment horizontal="center"/>
      <protection/>
    </xf>
    <xf numFmtId="0" fontId="8" fillId="0" borderId="4" xfId="16" applyFont="1" applyBorder="1">
      <alignment/>
      <protection/>
    </xf>
    <xf numFmtId="0" fontId="7" fillId="0" borderId="6" xfId="16" applyFont="1" applyBorder="1">
      <alignment/>
      <protection/>
    </xf>
    <xf numFmtId="0" fontId="7" fillId="0" borderId="7" xfId="16" applyFont="1" applyFill="1" applyBorder="1" applyAlignment="1">
      <alignment horizontal="center"/>
      <protection/>
    </xf>
    <xf numFmtId="0" fontId="8" fillId="0" borderId="7" xfId="16" applyFont="1" applyBorder="1">
      <alignment/>
      <protection/>
    </xf>
    <xf numFmtId="0" fontId="7" fillId="0" borderId="8" xfId="16" applyFont="1" applyBorder="1">
      <alignment/>
      <protection/>
    </xf>
    <xf numFmtId="0" fontId="7" fillId="0" borderId="9" xfId="16" applyFont="1" applyBorder="1" applyAlignment="1">
      <alignment horizontal="center"/>
      <protection/>
    </xf>
    <xf numFmtId="0" fontId="7" fillId="0" borderId="10" xfId="16" applyFont="1" applyBorder="1" applyAlignment="1">
      <alignment horizontal="center"/>
      <protection/>
    </xf>
    <xf numFmtId="0" fontId="7" fillId="0" borderId="10" xfId="16" applyFont="1" applyFill="1" applyBorder="1" applyAlignment="1">
      <alignment horizontal="center"/>
      <protection/>
    </xf>
    <xf numFmtId="0" fontId="8" fillId="0" borderId="11" xfId="16" applyFont="1" applyBorder="1">
      <alignment/>
      <protection/>
    </xf>
    <xf numFmtId="0" fontId="8" fillId="0" borderId="12" xfId="16" applyFont="1" applyBorder="1">
      <alignment/>
      <protection/>
    </xf>
    <xf numFmtId="49" fontId="7" fillId="0" borderId="13" xfId="16" applyNumberFormat="1" applyFont="1" applyBorder="1">
      <alignment/>
      <protection/>
    </xf>
    <xf numFmtId="49" fontId="7" fillId="0" borderId="14" xfId="16" applyNumberFormat="1" applyFont="1" applyBorder="1">
      <alignment/>
      <protection/>
    </xf>
    <xf numFmtId="3" fontId="7" fillId="0" borderId="15" xfId="16" applyNumberFormat="1" applyFont="1" applyBorder="1">
      <alignment/>
      <protection/>
    </xf>
    <xf numFmtId="3" fontId="7" fillId="0" borderId="16" xfId="16" applyNumberFormat="1" applyFont="1" applyBorder="1">
      <alignment/>
      <protection/>
    </xf>
    <xf numFmtId="3" fontId="7" fillId="0" borderId="17" xfId="16" applyNumberFormat="1" applyFont="1" applyBorder="1">
      <alignment/>
      <protection/>
    </xf>
    <xf numFmtId="10" fontId="7" fillId="0" borderId="16" xfId="16" applyNumberFormat="1" applyFont="1" applyBorder="1">
      <alignment/>
      <protection/>
    </xf>
    <xf numFmtId="49" fontId="7" fillId="0" borderId="18" xfId="16" applyNumberFormat="1" applyFont="1" applyBorder="1">
      <alignment/>
      <protection/>
    </xf>
    <xf numFmtId="3" fontId="7" fillId="0" borderId="19" xfId="16" applyNumberFormat="1" applyFont="1" applyBorder="1">
      <alignment/>
      <protection/>
    </xf>
    <xf numFmtId="3" fontId="7" fillId="0" borderId="20" xfId="16" applyNumberFormat="1" applyFont="1" applyBorder="1">
      <alignment/>
      <protection/>
    </xf>
    <xf numFmtId="3" fontId="7" fillId="0" borderId="21" xfId="16" applyNumberFormat="1" applyFont="1" applyBorder="1">
      <alignment/>
      <protection/>
    </xf>
    <xf numFmtId="49" fontId="7" fillId="0" borderId="22" xfId="16" applyNumberFormat="1" applyFont="1" applyBorder="1">
      <alignment/>
      <protection/>
    </xf>
    <xf numFmtId="49" fontId="7" fillId="0" borderId="23" xfId="16" applyNumberFormat="1" applyFont="1" applyBorder="1">
      <alignment/>
      <protection/>
    </xf>
    <xf numFmtId="3" fontId="7" fillId="0" borderId="24" xfId="16" applyNumberFormat="1" applyFont="1" applyBorder="1">
      <alignment/>
      <protection/>
    </xf>
    <xf numFmtId="3" fontId="7" fillId="0" borderId="25" xfId="16" applyNumberFormat="1" applyFont="1" applyBorder="1">
      <alignment/>
      <protection/>
    </xf>
    <xf numFmtId="49" fontId="8" fillId="0" borderId="0" xfId="16" applyNumberFormat="1" applyFont="1">
      <alignment/>
      <protection/>
    </xf>
    <xf numFmtId="49" fontId="8" fillId="0" borderId="26" xfId="16" applyNumberFormat="1" applyFont="1" applyBorder="1">
      <alignment/>
      <protection/>
    </xf>
    <xf numFmtId="3" fontId="7" fillId="0" borderId="11" xfId="16" applyNumberFormat="1" applyFont="1" applyBorder="1">
      <alignment/>
      <protection/>
    </xf>
    <xf numFmtId="49" fontId="2" fillId="0" borderId="0" xfId="16" applyNumberFormat="1">
      <alignment/>
      <protection/>
    </xf>
    <xf numFmtId="3" fontId="2" fillId="0" borderId="0" xfId="16" applyNumberFormat="1" applyBorder="1">
      <alignment/>
      <protection/>
    </xf>
    <xf numFmtId="10" fontId="7" fillId="0" borderId="27" xfId="16" applyNumberFormat="1" applyFont="1" applyBorder="1">
      <alignment/>
      <protection/>
    </xf>
    <xf numFmtId="10" fontId="7" fillId="0" borderId="28" xfId="16" applyNumberFormat="1" applyFont="1" applyBorder="1">
      <alignment/>
      <protection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9" fillId="0" borderId="2" xfId="0" applyFont="1" applyBorder="1" applyAlignment="1">
      <alignment/>
    </xf>
    <xf numFmtId="0" fontId="0" fillId="0" borderId="29" xfId="0" applyBorder="1" applyAlignment="1">
      <alignment/>
    </xf>
    <xf numFmtId="0" fontId="9" fillId="0" borderId="3" xfId="0" applyFont="1" applyBorder="1" applyAlignment="1">
      <alignment/>
    </xf>
    <xf numFmtId="0" fontId="9" fillId="0" borderId="7" xfId="0" applyFont="1" applyBorder="1" applyAlignment="1">
      <alignment/>
    </xf>
    <xf numFmtId="0" fontId="9" fillId="0" borderId="6" xfId="0" applyNumberFormat="1" applyFont="1" applyBorder="1" applyAlignment="1">
      <alignment/>
    </xf>
    <xf numFmtId="0" fontId="0" fillId="0" borderId="30" xfId="0" applyBorder="1" applyAlignment="1">
      <alignment/>
    </xf>
    <xf numFmtId="0" fontId="9" fillId="0" borderId="31" xfId="0" applyFont="1" applyBorder="1" applyAlignment="1">
      <alignment/>
    </xf>
    <xf numFmtId="0" fontId="9" fillId="0" borderId="4" xfId="0" applyFont="1" applyBorder="1" applyAlignment="1">
      <alignment/>
    </xf>
    <xf numFmtId="0" fontId="10" fillId="0" borderId="5" xfId="0" applyNumberFormat="1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3" fontId="0" fillId="0" borderId="2" xfId="0" applyNumberFormat="1" applyBorder="1" applyAlignment="1">
      <alignment/>
    </xf>
    <xf numFmtId="182" fontId="0" fillId="0" borderId="29" xfId="0" applyNumberFormat="1" applyBorder="1" applyAlignment="1">
      <alignment/>
    </xf>
    <xf numFmtId="3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3" fontId="0" fillId="0" borderId="5" xfId="0" applyNumberFormat="1" applyBorder="1" applyAlignment="1">
      <alignment/>
    </xf>
    <xf numFmtId="182" fontId="0" fillId="0" borderId="32" xfId="0" applyNumberFormat="1" applyBorder="1" applyAlignment="1">
      <alignment/>
    </xf>
    <xf numFmtId="183" fontId="0" fillId="0" borderId="0" xfId="0" applyNumberFormat="1" applyBorder="1" applyAlignment="1">
      <alignment/>
    </xf>
    <xf numFmtId="0" fontId="0" fillId="0" borderId="26" xfId="0" applyBorder="1" applyAlignment="1">
      <alignment/>
    </xf>
    <xf numFmtId="3" fontId="0" fillId="0" borderId="9" xfId="0" applyNumberFormat="1" applyBorder="1" applyAlignment="1">
      <alignment/>
    </xf>
    <xf numFmtId="3" fontId="0" fillId="0" borderId="8" xfId="0" applyNumberFormat="1" applyBorder="1" applyAlignment="1">
      <alignment/>
    </xf>
    <xf numFmtId="3" fontId="0" fillId="0" borderId="10" xfId="0" applyNumberFormat="1" applyBorder="1" applyAlignment="1">
      <alignment/>
    </xf>
    <xf numFmtId="0" fontId="9" fillId="0" borderId="0" xfId="0" applyFont="1" applyAlignment="1">
      <alignment horizontal="justify"/>
    </xf>
  </cellXfs>
  <cellStyles count="9">
    <cellStyle name="Normal" xfId="0"/>
    <cellStyle name="Hyperlink" xfId="15"/>
    <cellStyle name="Navadno_List1" xfId="16"/>
    <cellStyle name="Followed Hyperlink" xfId="17"/>
    <cellStyle name="Percent" xfId="18"/>
    <cellStyle name="Currency" xfId="19"/>
    <cellStyle name="Currency [0]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workbookViewId="0" topLeftCell="A1">
      <selection activeCell="A1" sqref="A1:IV16384"/>
    </sheetView>
  </sheetViews>
  <sheetFormatPr defaultColWidth="9.140625" defaultRowHeight="12.75"/>
  <cols>
    <col min="1" max="1" width="2.421875" style="0" customWidth="1"/>
    <col min="2" max="2" width="38.28125" style="0" customWidth="1"/>
    <col min="3" max="12" width="7.7109375" style="0" customWidth="1"/>
    <col min="13" max="13" width="8.421875" style="0" customWidth="1"/>
    <col min="14" max="14" width="8.28125" style="0" customWidth="1"/>
  </cols>
  <sheetData>
    <row r="1" spans="1:14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>
      <c r="A2" s="1"/>
      <c r="B2" s="2" t="s">
        <v>60</v>
      </c>
      <c r="C2" s="3"/>
      <c r="D2" s="3"/>
      <c r="E2" s="1"/>
      <c r="F2" s="1"/>
      <c r="G2" s="1"/>
      <c r="H2" s="4" t="s">
        <v>59</v>
      </c>
      <c r="I2" s="1"/>
      <c r="J2" s="1"/>
      <c r="K2" s="1"/>
      <c r="L2" s="1"/>
      <c r="M2" s="1"/>
      <c r="N2" s="1"/>
    </row>
    <row r="3" spans="1:14" ht="13.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2.75">
      <c r="A4" s="5"/>
      <c r="B4" s="6"/>
      <c r="C4" s="7" t="s">
        <v>38</v>
      </c>
      <c r="D4" s="5" t="s">
        <v>39</v>
      </c>
      <c r="E4" s="5" t="s">
        <v>40</v>
      </c>
      <c r="F4" s="5" t="s">
        <v>41</v>
      </c>
      <c r="G4" s="5" t="s">
        <v>41</v>
      </c>
      <c r="H4" s="6" t="s">
        <v>41</v>
      </c>
      <c r="I4" s="5" t="s">
        <v>41</v>
      </c>
      <c r="J4" s="5" t="s">
        <v>41</v>
      </c>
      <c r="K4" s="8" t="s">
        <v>41</v>
      </c>
      <c r="L4" s="8"/>
      <c r="M4" s="9"/>
      <c r="N4" s="10"/>
    </row>
    <row r="5" spans="1:14" ht="12.75">
      <c r="A5" s="11"/>
      <c r="B5" s="12" t="s">
        <v>57</v>
      </c>
      <c r="C5" s="12"/>
      <c r="D5" s="11"/>
      <c r="E5" s="11"/>
      <c r="F5" s="11" t="s">
        <v>42</v>
      </c>
      <c r="G5" s="11" t="s">
        <v>44</v>
      </c>
      <c r="H5" s="13" t="s">
        <v>46</v>
      </c>
      <c r="I5" s="11" t="s">
        <v>48</v>
      </c>
      <c r="J5" s="11" t="s">
        <v>53</v>
      </c>
      <c r="K5" s="14" t="s">
        <v>50</v>
      </c>
      <c r="L5" s="15" t="s">
        <v>55</v>
      </c>
      <c r="M5" s="16" t="s">
        <v>52</v>
      </c>
      <c r="N5" s="17" t="s">
        <v>54</v>
      </c>
    </row>
    <row r="6" spans="1:14" ht="12.75">
      <c r="A6" s="18"/>
      <c r="B6" s="12" t="s">
        <v>58</v>
      </c>
      <c r="C6" s="12"/>
      <c r="D6" s="11"/>
      <c r="E6" s="11"/>
      <c r="F6" s="11" t="s">
        <v>43</v>
      </c>
      <c r="G6" s="11" t="s">
        <v>45</v>
      </c>
      <c r="H6" s="13" t="s">
        <v>47</v>
      </c>
      <c r="I6" s="11"/>
      <c r="J6" s="11" t="s">
        <v>49</v>
      </c>
      <c r="K6" s="14" t="s">
        <v>51</v>
      </c>
      <c r="L6" s="15"/>
      <c r="M6" s="16"/>
      <c r="N6" s="19"/>
    </row>
    <row r="7" spans="1:14" ht="13.5" thickBot="1">
      <c r="A7" s="11"/>
      <c r="B7" s="20"/>
      <c r="C7" s="12">
        <v>1000</v>
      </c>
      <c r="D7" s="18">
        <v>2000</v>
      </c>
      <c r="E7" s="18">
        <v>3000</v>
      </c>
      <c r="F7" s="18">
        <v>4001</v>
      </c>
      <c r="G7" s="18">
        <v>4002</v>
      </c>
      <c r="H7" s="12">
        <v>4003</v>
      </c>
      <c r="I7" s="18">
        <v>4004</v>
      </c>
      <c r="J7" s="18">
        <v>4005</v>
      </c>
      <c r="K7" s="15">
        <v>4006</v>
      </c>
      <c r="L7" s="21" t="s">
        <v>56</v>
      </c>
      <c r="M7" s="16"/>
      <c r="N7" s="22"/>
    </row>
    <row r="8" spans="1:14" ht="13.5" thickBot="1">
      <c r="A8" s="5"/>
      <c r="B8" s="23"/>
      <c r="C8" s="24"/>
      <c r="D8" s="25"/>
      <c r="E8" s="25"/>
      <c r="F8" s="25"/>
      <c r="G8" s="25"/>
      <c r="H8" s="25"/>
      <c r="I8" s="25"/>
      <c r="J8" s="25"/>
      <c r="K8" s="26"/>
      <c r="L8" s="26"/>
      <c r="M8" s="27"/>
      <c r="N8" s="28"/>
    </row>
    <row r="9" spans="1:14" ht="12.75">
      <c r="A9" s="29" t="s">
        <v>0</v>
      </c>
      <c r="B9" s="30" t="s">
        <v>19</v>
      </c>
      <c r="C9" s="31">
        <v>163000</v>
      </c>
      <c r="D9" s="32"/>
      <c r="E9" s="32">
        <v>128122.22</v>
      </c>
      <c r="F9" s="32"/>
      <c r="G9" s="32"/>
      <c r="H9" s="32"/>
      <c r="I9" s="32"/>
      <c r="J9" s="32"/>
      <c r="K9" s="32"/>
      <c r="L9" s="33"/>
      <c r="M9" s="33">
        <f aca="true" t="shared" si="0" ref="M9:M27">SUM(C9:L9)</f>
        <v>291122.22</v>
      </c>
      <c r="N9" s="34">
        <f>M9/$M$28</f>
        <v>0.01685871596659348</v>
      </c>
    </row>
    <row r="10" spans="1:14" ht="12.75">
      <c r="A10" s="29" t="s">
        <v>1</v>
      </c>
      <c r="B10" s="35" t="s">
        <v>20</v>
      </c>
      <c r="C10" s="36"/>
      <c r="D10" s="37">
        <v>7100</v>
      </c>
      <c r="E10" s="37"/>
      <c r="F10" s="37"/>
      <c r="G10" s="37">
        <v>8500</v>
      </c>
      <c r="H10" s="37"/>
      <c r="I10" s="37"/>
      <c r="J10" s="37"/>
      <c r="K10" s="37"/>
      <c r="L10" s="33"/>
      <c r="M10" s="33">
        <f t="shared" si="0"/>
        <v>15600</v>
      </c>
      <c r="N10" s="34">
        <f aca="true" t="shared" si="1" ref="N10:N28">M10/$M$28</f>
        <v>0.0009033867943122249</v>
      </c>
    </row>
    <row r="11" spans="1:14" ht="12.75">
      <c r="A11" s="29" t="s">
        <v>2</v>
      </c>
      <c r="B11" s="35" t="s">
        <v>21</v>
      </c>
      <c r="C11" s="36">
        <v>106700</v>
      </c>
      <c r="D11" s="37"/>
      <c r="E11" s="37">
        <v>50500</v>
      </c>
      <c r="F11" s="37">
        <v>21600</v>
      </c>
      <c r="G11" s="37"/>
      <c r="H11" s="37">
        <v>107400</v>
      </c>
      <c r="I11" s="37">
        <v>76000</v>
      </c>
      <c r="J11" s="37"/>
      <c r="K11" s="37"/>
      <c r="L11" s="33">
        <v>2950</v>
      </c>
      <c r="M11" s="33">
        <f t="shared" si="0"/>
        <v>365150</v>
      </c>
      <c r="N11" s="34">
        <f t="shared" si="1"/>
        <v>0.021145621021994163</v>
      </c>
    </row>
    <row r="12" spans="1:14" ht="12.75">
      <c r="A12" s="29" t="s">
        <v>3</v>
      </c>
      <c r="B12" s="35" t="s">
        <v>22</v>
      </c>
      <c r="C12" s="36">
        <v>5100</v>
      </c>
      <c r="D12" s="37"/>
      <c r="E12" s="37"/>
      <c r="F12" s="37">
        <v>1113899.38</v>
      </c>
      <c r="G12" s="37">
        <v>20000</v>
      </c>
      <c r="H12" s="37"/>
      <c r="I12" s="37"/>
      <c r="J12" s="37"/>
      <c r="K12" s="37">
        <v>43100</v>
      </c>
      <c r="L12" s="33">
        <v>92743.73</v>
      </c>
      <c r="M12" s="33">
        <f t="shared" si="0"/>
        <v>1274843.1099999999</v>
      </c>
      <c r="N12" s="34">
        <f t="shared" si="1"/>
        <v>0.07382541220473891</v>
      </c>
    </row>
    <row r="13" spans="1:14" ht="12.75">
      <c r="A13" s="29" t="s">
        <v>4</v>
      </c>
      <c r="B13" s="35" t="s">
        <v>23</v>
      </c>
      <c r="C13" s="36"/>
      <c r="D13" s="37"/>
      <c r="E13" s="37"/>
      <c r="F13" s="37">
        <v>249155.39</v>
      </c>
      <c r="G13" s="37"/>
      <c r="H13" s="37"/>
      <c r="I13" s="37"/>
      <c r="J13" s="37"/>
      <c r="K13" s="37"/>
      <c r="L13" s="33"/>
      <c r="M13" s="33">
        <f t="shared" si="0"/>
        <v>249155.39</v>
      </c>
      <c r="N13" s="34">
        <f t="shared" si="1"/>
        <v>0.014428441606263602</v>
      </c>
    </row>
    <row r="14" spans="1:14" ht="12.75">
      <c r="A14" s="29" t="s">
        <v>5</v>
      </c>
      <c r="B14" s="35" t="s">
        <v>24</v>
      </c>
      <c r="C14" s="36"/>
      <c r="D14" s="37"/>
      <c r="E14" s="37"/>
      <c r="F14" s="37"/>
      <c r="G14" s="37"/>
      <c r="H14" s="37"/>
      <c r="I14" s="37">
        <v>10000</v>
      </c>
      <c r="J14" s="37"/>
      <c r="K14" s="37"/>
      <c r="L14" s="33"/>
      <c r="M14" s="33">
        <f t="shared" si="0"/>
        <v>10000</v>
      </c>
      <c r="N14" s="34">
        <f t="shared" si="1"/>
        <v>0.000579094098918093</v>
      </c>
    </row>
    <row r="15" spans="1:14" ht="12.75">
      <c r="A15" s="29" t="s">
        <v>6</v>
      </c>
      <c r="B15" s="35" t="s">
        <v>25</v>
      </c>
      <c r="C15" s="36"/>
      <c r="D15" s="37"/>
      <c r="E15" s="37"/>
      <c r="F15" s="37"/>
      <c r="G15" s="37"/>
      <c r="H15" s="37">
        <v>35000</v>
      </c>
      <c r="I15" s="37">
        <v>90000</v>
      </c>
      <c r="J15" s="37"/>
      <c r="K15" s="37"/>
      <c r="L15" s="33"/>
      <c r="M15" s="33">
        <f t="shared" si="0"/>
        <v>125000</v>
      </c>
      <c r="N15" s="34">
        <f t="shared" si="1"/>
        <v>0.007238676236476161</v>
      </c>
    </row>
    <row r="16" spans="1:14" ht="12.75">
      <c r="A16" s="29" t="s">
        <v>7</v>
      </c>
      <c r="B16" s="35" t="s">
        <v>26</v>
      </c>
      <c r="C16" s="36"/>
      <c r="D16" s="37"/>
      <c r="E16" s="37"/>
      <c r="F16" s="37"/>
      <c r="G16" s="37"/>
      <c r="H16" s="37"/>
      <c r="I16" s="37">
        <v>17102</v>
      </c>
      <c r="J16" s="37">
        <v>8500</v>
      </c>
      <c r="K16" s="37">
        <v>61389</v>
      </c>
      <c r="L16" s="33"/>
      <c r="M16" s="33">
        <f t="shared" si="0"/>
        <v>86991</v>
      </c>
      <c r="N16" s="34">
        <f t="shared" si="1"/>
        <v>0.005037597475898382</v>
      </c>
    </row>
    <row r="17" spans="1:14" ht="12.75">
      <c r="A17" s="29" t="s">
        <v>8</v>
      </c>
      <c r="B17" s="35" t="s">
        <v>27</v>
      </c>
      <c r="C17" s="36"/>
      <c r="D17" s="37"/>
      <c r="E17" s="37"/>
      <c r="F17" s="37"/>
      <c r="G17" s="37"/>
      <c r="H17" s="37"/>
      <c r="I17" s="37">
        <v>35410</v>
      </c>
      <c r="J17" s="37"/>
      <c r="K17" s="37"/>
      <c r="L17" s="33"/>
      <c r="M17" s="33">
        <f t="shared" si="0"/>
        <v>35410</v>
      </c>
      <c r="N17" s="34">
        <f t="shared" si="1"/>
        <v>0.002050572204268967</v>
      </c>
    </row>
    <row r="18" spans="1:14" ht="12.75">
      <c r="A18" s="29" t="s">
        <v>9</v>
      </c>
      <c r="B18" s="35" t="s">
        <v>28</v>
      </c>
      <c r="C18" s="36"/>
      <c r="D18" s="37"/>
      <c r="E18" s="37"/>
      <c r="F18" s="37"/>
      <c r="G18" s="37"/>
      <c r="H18" s="37"/>
      <c r="I18" s="37">
        <v>3101888.38</v>
      </c>
      <c r="J18" s="37"/>
      <c r="K18" s="37"/>
      <c r="L18" s="33">
        <v>201259.26</v>
      </c>
      <c r="M18" s="33">
        <f t="shared" si="0"/>
        <v>3303147.6399999997</v>
      </c>
      <c r="N18" s="34">
        <f t="shared" si="1"/>
        <v>0.1912833306179225</v>
      </c>
    </row>
    <row r="19" spans="1:14" ht="12.75">
      <c r="A19" s="29" t="s">
        <v>10</v>
      </c>
      <c r="B19" s="35" t="s">
        <v>29</v>
      </c>
      <c r="C19" s="36">
        <v>10000</v>
      </c>
      <c r="D19" s="37"/>
      <c r="E19" s="37"/>
      <c r="F19" s="37"/>
      <c r="G19" s="37"/>
      <c r="H19" s="37"/>
      <c r="I19" s="37"/>
      <c r="J19" s="37"/>
      <c r="K19" s="37">
        <v>132332.48</v>
      </c>
      <c r="L19" s="33"/>
      <c r="M19" s="33">
        <f t="shared" si="0"/>
        <v>142332.48</v>
      </c>
      <c r="N19" s="34">
        <f t="shared" si="1"/>
        <v>0.008242389925237749</v>
      </c>
    </row>
    <row r="20" spans="1:14" ht="12.75">
      <c r="A20" s="29" t="s">
        <v>11</v>
      </c>
      <c r="B20" s="35" t="s">
        <v>30</v>
      </c>
      <c r="C20" s="36"/>
      <c r="D20" s="37"/>
      <c r="E20" s="37"/>
      <c r="F20" s="37"/>
      <c r="G20" s="37"/>
      <c r="H20" s="37"/>
      <c r="I20" s="37">
        <v>3569786.52</v>
      </c>
      <c r="J20" s="37">
        <v>43000</v>
      </c>
      <c r="K20" s="37"/>
      <c r="L20" s="33"/>
      <c r="M20" s="33">
        <f t="shared" si="0"/>
        <v>3612786.52</v>
      </c>
      <c r="N20" s="34">
        <f t="shared" si="1"/>
        <v>0.20921433543828327</v>
      </c>
    </row>
    <row r="21" spans="1:14" ht="12.75">
      <c r="A21" s="29" t="s">
        <v>12</v>
      </c>
      <c r="B21" s="35" t="s">
        <v>31</v>
      </c>
      <c r="C21" s="36"/>
      <c r="D21" s="37"/>
      <c r="E21" s="37"/>
      <c r="F21" s="37">
        <v>128700</v>
      </c>
      <c r="G21" s="37"/>
      <c r="H21" s="37">
        <v>425</v>
      </c>
      <c r="I21" s="37">
        <v>1280564</v>
      </c>
      <c r="J21" s="37">
        <v>183600</v>
      </c>
      <c r="K21" s="37"/>
      <c r="L21" s="33">
        <v>18680.36</v>
      </c>
      <c r="M21" s="33">
        <f t="shared" si="0"/>
        <v>1611969.36</v>
      </c>
      <c r="N21" s="34">
        <f t="shared" si="1"/>
        <v>0.09334819440127749</v>
      </c>
    </row>
    <row r="22" spans="1:14" ht="12.75">
      <c r="A22" s="29" t="s">
        <v>13</v>
      </c>
      <c r="B22" s="35" t="s">
        <v>32</v>
      </c>
      <c r="C22" s="36"/>
      <c r="D22" s="37"/>
      <c r="E22" s="37"/>
      <c r="F22" s="37"/>
      <c r="G22" s="38"/>
      <c r="H22" s="37">
        <v>320460</v>
      </c>
      <c r="I22" s="37"/>
      <c r="J22" s="37"/>
      <c r="K22" s="37"/>
      <c r="L22" s="33"/>
      <c r="M22" s="33">
        <f t="shared" si="0"/>
        <v>320460</v>
      </c>
      <c r="N22" s="34">
        <f t="shared" si="1"/>
        <v>0.018557649493929206</v>
      </c>
    </row>
    <row r="23" spans="1:14" ht="12.75">
      <c r="A23" s="29" t="s">
        <v>14</v>
      </c>
      <c r="B23" s="35" t="s">
        <v>33</v>
      </c>
      <c r="C23" s="36">
        <v>12000</v>
      </c>
      <c r="D23" s="37"/>
      <c r="E23" s="37"/>
      <c r="F23" s="37">
        <v>42000</v>
      </c>
      <c r="G23" s="37"/>
      <c r="H23" s="37">
        <v>1323151</v>
      </c>
      <c r="I23" s="37"/>
      <c r="J23" s="37"/>
      <c r="K23" s="37"/>
      <c r="L23" s="33"/>
      <c r="M23" s="33">
        <f t="shared" si="0"/>
        <v>1377151</v>
      </c>
      <c r="N23" s="34">
        <f t="shared" si="1"/>
        <v>0.07975000174191506</v>
      </c>
    </row>
    <row r="24" spans="1:14" ht="12.75">
      <c r="A24" s="29" t="s">
        <v>15</v>
      </c>
      <c r="B24" s="35" t="s">
        <v>34</v>
      </c>
      <c r="C24" s="36"/>
      <c r="D24" s="37"/>
      <c r="E24" s="37"/>
      <c r="F24" s="37"/>
      <c r="G24" s="32"/>
      <c r="H24" s="37">
        <v>3062612</v>
      </c>
      <c r="I24" s="37"/>
      <c r="J24" s="37"/>
      <c r="K24" s="37"/>
      <c r="L24" s="33"/>
      <c r="M24" s="33">
        <f t="shared" si="0"/>
        <v>3062612</v>
      </c>
      <c r="N24" s="34">
        <f t="shared" si="1"/>
        <v>0.17735405364757384</v>
      </c>
    </row>
    <row r="25" spans="1:14" ht="12.75">
      <c r="A25" s="29" t="s">
        <v>16</v>
      </c>
      <c r="B25" s="35" t="s">
        <v>35</v>
      </c>
      <c r="C25" s="36"/>
      <c r="D25" s="37"/>
      <c r="E25" s="37"/>
      <c r="F25" s="37"/>
      <c r="G25" s="37"/>
      <c r="H25" s="37">
        <v>737620</v>
      </c>
      <c r="I25" s="37"/>
      <c r="J25" s="37"/>
      <c r="K25" s="37"/>
      <c r="L25" s="33"/>
      <c r="M25" s="33">
        <f t="shared" si="0"/>
        <v>737620</v>
      </c>
      <c r="N25" s="34">
        <f t="shared" si="1"/>
        <v>0.04271513892439637</v>
      </c>
    </row>
    <row r="26" spans="1:14" ht="12.75">
      <c r="A26" s="29" t="s">
        <v>17</v>
      </c>
      <c r="B26" s="35" t="s">
        <v>36</v>
      </c>
      <c r="C26" s="36"/>
      <c r="D26" s="37"/>
      <c r="E26" s="37"/>
      <c r="F26" s="37"/>
      <c r="G26" s="37">
        <v>397000</v>
      </c>
      <c r="H26" s="37"/>
      <c r="I26" s="37"/>
      <c r="J26" s="37"/>
      <c r="K26" s="37"/>
      <c r="L26" s="33"/>
      <c r="M26" s="33">
        <f t="shared" si="0"/>
        <v>397000</v>
      </c>
      <c r="N26" s="34">
        <f t="shared" si="1"/>
        <v>0.02299003572704829</v>
      </c>
    </row>
    <row r="27" spans="1:14" ht="13.5" thickBot="1">
      <c r="A27" s="39" t="s">
        <v>18</v>
      </c>
      <c r="B27" s="40" t="s">
        <v>37</v>
      </c>
      <c r="C27" s="41"/>
      <c r="D27" s="38"/>
      <c r="E27" s="38"/>
      <c r="F27" s="38"/>
      <c r="G27" s="38">
        <v>130000</v>
      </c>
      <c r="H27" s="38"/>
      <c r="I27" s="38">
        <v>120000</v>
      </c>
      <c r="J27" s="38"/>
      <c r="K27" s="38"/>
      <c r="L27" s="42"/>
      <c r="M27" s="33">
        <f t="shared" si="0"/>
        <v>250000</v>
      </c>
      <c r="N27" s="48">
        <f t="shared" si="1"/>
        <v>0.014477352472952322</v>
      </c>
    </row>
    <row r="28" spans="1:14" ht="13.5" thickBot="1">
      <c r="A28" s="43"/>
      <c r="B28" s="44" t="s">
        <v>52</v>
      </c>
      <c r="C28" s="45">
        <f aca="true" t="shared" si="2" ref="C28:M28">SUM(C9:C27)</f>
        <v>296800</v>
      </c>
      <c r="D28" s="45">
        <f t="shared" si="2"/>
        <v>7100</v>
      </c>
      <c r="E28" s="45">
        <f t="shared" si="2"/>
        <v>178622.22</v>
      </c>
      <c r="F28" s="45">
        <f t="shared" si="2"/>
        <v>1555354.77</v>
      </c>
      <c r="G28" s="45">
        <f t="shared" si="2"/>
        <v>555500</v>
      </c>
      <c r="H28" s="45">
        <f t="shared" si="2"/>
        <v>5586668</v>
      </c>
      <c r="I28" s="45">
        <f t="shared" si="2"/>
        <v>8300750.9</v>
      </c>
      <c r="J28" s="45">
        <f t="shared" si="2"/>
        <v>235100</v>
      </c>
      <c r="K28" s="45">
        <f t="shared" si="2"/>
        <v>236821.48</v>
      </c>
      <c r="L28" s="45">
        <f t="shared" si="2"/>
        <v>315633.35</v>
      </c>
      <c r="M28" s="45">
        <f t="shared" si="2"/>
        <v>17268350.72</v>
      </c>
      <c r="N28" s="49">
        <f t="shared" si="1"/>
        <v>1</v>
      </c>
    </row>
    <row r="29" spans="1:14" ht="12.75">
      <c r="A29" s="46"/>
      <c r="B29" s="46"/>
      <c r="C29" s="47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12.75">
      <c r="A30" s="46"/>
      <c r="B30" s="46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</sheetData>
  <printOptions/>
  <pageMargins left="0.75" right="0.75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0"/>
  <sheetViews>
    <sheetView tabSelected="1" workbookViewId="0" topLeftCell="A1">
      <selection activeCell="G7" sqref="G7"/>
    </sheetView>
  </sheetViews>
  <sheetFormatPr defaultColWidth="9.140625" defaultRowHeight="12.75"/>
  <cols>
    <col min="1" max="1" width="2.421875" style="0" customWidth="1"/>
    <col min="2" max="2" width="38.28125" style="0" customWidth="1"/>
    <col min="3" max="12" width="7.7109375" style="0" customWidth="1"/>
    <col min="13" max="13" width="8.421875" style="0" customWidth="1"/>
    <col min="14" max="14" width="8.28125" style="0" customWidth="1"/>
  </cols>
  <sheetData>
    <row r="1" spans="1:14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>
      <c r="A2" s="1"/>
      <c r="B2" s="2" t="s">
        <v>60</v>
      </c>
      <c r="C2" s="3"/>
      <c r="D2" s="3"/>
      <c r="E2" s="1"/>
      <c r="F2" s="1"/>
      <c r="G2" s="1"/>
      <c r="H2" s="4" t="s">
        <v>78</v>
      </c>
      <c r="I2" s="1"/>
      <c r="J2" s="1"/>
      <c r="K2" s="1"/>
      <c r="L2" s="1"/>
      <c r="M2" s="1"/>
      <c r="N2" s="1"/>
    </row>
    <row r="3" spans="1:14" ht="13.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2.75">
      <c r="A4" s="5"/>
      <c r="B4" s="6"/>
      <c r="C4" s="7" t="s">
        <v>38</v>
      </c>
      <c r="D4" s="5" t="s">
        <v>39</v>
      </c>
      <c r="E4" s="5" t="s">
        <v>40</v>
      </c>
      <c r="F4" s="5" t="s">
        <v>41</v>
      </c>
      <c r="G4" s="5" t="s">
        <v>41</v>
      </c>
      <c r="H4" s="6" t="s">
        <v>41</v>
      </c>
      <c r="I4" s="5" t="s">
        <v>41</v>
      </c>
      <c r="J4" s="5" t="s">
        <v>41</v>
      </c>
      <c r="K4" s="8" t="s">
        <v>41</v>
      </c>
      <c r="L4" s="8"/>
      <c r="M4" s="9"/>
      <c r="N4" s="10"/>
    </row>
    <row r="5" spans="1:14" ht="12.75">
      <c r="A5" s="11"/>
      <c r="B5" s="12" t="s">
        <v>57</v>
      </c>
      <c r="C5" s="12"/>
      <c r="D5" s="11"/>
      <c r="E5" s="11"/>
      <c r="F5" s="11" t="s">
        <v>42</v>
      </c>
      <c r="G5" s="11" t="s">
        <v>44</v>
      </c>
      <c r="H5" s="13" t="s">
        <v>46</v>
      </c>
      <c r="I5" s="11" t="s">
        <v>48</v>
      </c>
      <c r="J5" s="11" t="s">
        <v>53</v>
      </c>
      <c r="K5" s="14" t="s">
        <v>50</v>
      </c>
      <c r="L5" s="15" t="s">
        <v>55</v>
      </c>
      <c r="M5" s="16" t="s">
        <v>52</v>
      </c>
      <c r="N5" s="17" t="s">
        <v>54</v>
      </c>
    </row>
    <row r="6" spans="1:14" ht="12.75">
      <c r="A6" s="18"/>
      <c r="B6" s="12" t="s">
        <v>58</v>
      </c>
      <c r="C6" s="12"/>
      <c r="D6" s="11"/>
      <c r="E6" s="11"/>
      <c r="F6" s="11" t="s">
        <v>43</v>
      </c>
      <c r="G6" s="11" t="s">
        <v>45</v>
      </c>
      <c r="H6" s="13" t="s">
        <v>47</v>
      </c>
      <c r="I6" s="11"/>
      <c r="J6" s="11" t="s">
        <v>49</v>
      </c>
      <c r="K6" s="14" t="s">
        <v>51</v>
      </c>
      <c r="L6" s="15"/>
      <c r="M6" s="16"/>
      <c r="N6" s="19"/>
    </row>
    <row r="7" spans="1:14" ht="13.5" thickBot="1">
      <c r="A7" s="11"/>
      <c r="B7" s="20"/>
      <c r="C7" s="12">
        <v>1000</v>
      </c>
      <c r="D7" s="18">
        <v>2000</v>
      </c>
      <c r="E7" s="18">
        <v>3000</v>
      </c>
      <c r="F7" s="18">
        <v>4001</v>
      </c>
      <c r="G7" s="18">
        <v>4002</v>
      </c>
      <c r="H7" s="12">
        <v>4003</v>
      </c>
      <c r="I7" s="18">
        <v>4004</v>
      </c>
      <c r="J7" s="18">
        <v>4005</v>
      </c>
      <c r="K7" s="15">
        <v>4006</v>
      </c>
      <c r="L7" s="21" t="s">
        <v>56</v>
      </c>
      <c r="M7" s="16"/>
      <c r="N7" s="22"/>
    </row>
    <row r="8" spans="1:14" ht="13.5" thickBot="1">
      <c r="A8" s="5"/>
      <c r="B8" s="23"/>
      <c r="C8" s="24"/>
      <c r="D8" s="25"/>
      <c r="E8" s="25"/>
      <c r="F8" s="25"/>
      <c r="G8" s="25"/>
      <c r="H8" s="25"/>
      <c r="I8" s="25"/>
      <c r="J8" s="25"/>
      <c r="K8" s="26"/>
      <c r="L8" s="26"/>
      <c r="M8" s="27"/>
      <c r="N8" s="28"/>
    </row>
    <row r="9" spans="1:14" ht="12.75">
      <c r="A9" s="29" t="s">
        <v>0</v>
      </c>
      <c r="B9" s="30" t="s">
        <v>19</v>
      </c>
      <c r="C9" s="31">
        <v>163500</v>
      </c>
      <c r="D9" s="32"/>
      <c r="E9" s="32">
        <v>123723</v>
      </c>
      <c r="F9" s="32"/>
      <c r="G9" s="32"/>
      <c r="H9" s="32"/>
      <c r="I9" s="32"/>
      <c r="J9" s="32"/>
      <c r="K9" s="32"/>
      <c r="L9" s="33"/>
      <c r="M9" s="33">
        <f aca="true" t="shared" si="0" ref="M9:M27">SUM(C9:L9)</f>
        <v>287223</v>
      </c>
      <c r="N9" s="34">
        <f>M9/$M$28</f>
        <v>0.017808781634894258</v>
      </c>
    </row>
    <row r="10" spans="1:14" ht="12.75">
      <c r="A10" s="29" t="s">
        <v>1</v>
      </c>
      <c r="B10" s="35" t="s">
        <v>20</v>
      </c>
      <c r="C10" s="36"/>
      <c r="D10" s="37">
        <v>7100</v>
      </c>
      <c r="E10" s="37"/>
      <c r="F10" s="37"/>
      <c r="G10" s="37">
        <v>8500</v>
      </c>
      <c r="H10" s="37"/>
      <c r="I10" s="37"/>
      <c r="J10" s="37"/>
      <c r="K10" s="37"/>
      <c r="L10" s="33"/>
      <c r="M10" s="33">
        <f t="shared" si="0"/>
        <v>15600</v>
      </c>
      <c r="N10" s="34">
        <f aca="true" t="shared" si="1" ref="N10:N28">M10/$M$28</f>
        <v>0.0009672519035883282</v>
      </c>
    </row>
    <row r="11" spans="1:14" ht="12.75">
      <c r="A11" s="29" t="s">
        <v>2</v>
      </c>
      <c r="B11" s="35" t="s">
        <v>21</v>
      </c>
      <c r="C11" s="36">
        <v>108700</v>
      </c>
      <c r="D11" s="37"/>
      <c r="E11" s="37">
        <v>54900</v>
      </c>
      <c r="F11" s="37">
        <v>32600</v>
      </c>
      <c r="G11" s="37"/>
      <c r="H11" s="37">
        <v>107400</v>
      </c>
      <c r="I11" s="37">
        <v>76000</v>
      </c>
      <c r="J11" s="37"/>
      <c r="K11" s="37"/>
      <c r="L11" s="33">
        <v>4342.17</v>
      </c>
      <c r="M11" s="33">
        <f t="shared" si="0"/>
        <v>383942.17</v>
      </c>
      <c r="N11" s="34">
        <f t="shared" si="1"/>
        <v>0.023805691974380355</v>
      </c>
    </row>
    <row r="12" spans="1:14" ht="12.75">
      <c r="A12" s="29" t="s">
        <v>3</v>
      </c>
      <c r="B12" s="35" t="s">
        <v>22</v>
      </c>
      <c r="C12" s="36">
        <v>5100</v>
      </c>
      <c r="D12" s="37"/>
      <c r="E12" s="37"/>
      <c r="F12" s="37">
        <v>1103899</v>
      </c>
      <c r="G12" s="37">
        <v>20000</v>
      </c>
      <c r="H12" s="37"/>
      <c r="I12" s="37"/>
      <c r="J12" s="37"/>
      <c r="K12" s="37">
        <v>43100</v>
      </c>
      <c r="L12" s="33">
        <v>102087.78</v>
      </c>
      <c r="M12" s="33">
        <f t="shared" si="0"/>
        <v>1274186.78</v>
      </c>
      <c r="N12" s="34">
        <f t="shared" si="1"/>
        <v>0.07900381977449246</v>
      </c>
    </row>
    <row r="13" spans="1:14" ht="12.75">
      <c r="A13" s="29" t="s">
        <v>4</v>
      </c>
      <c r="B13" s="35" t="s">
        <v>23</v>
      </c>
      <c r="C13" s="36"/>
      <c r="D13" s="37"/>
      <c r="E13" s="37"/>
      <c r="F13" s="37">
        <v>253155</v>
      </c>
      <c r="G13" s="37"/>
      <c r="H13" s="37"/>
      <c r="I13" s="37"/>
      <c r="J13" s="37"/>
      <c r="K13" s="37"/>
      <c r="L13" s="33"/>
      <c r="M13" s="33">
        <f t="shared" si="0"/>
        <v>253155</v>
      </c>
      <c r="N13" s="34">
        <f t="shared" si="1"/>
        <v>0.015696452285442516</v>
      </c>
    </row>
    <row r="14" spans="1:14" ht="12.75">
      <c r="A14" s="29" t="s">
        <v>5</v>
      </c>
      <c r="B14" s="35" t="s">
        <v>24</v>
      </c>
      <c r="C14" s="36"/>
      <c r="D14" s="37"/>
      <c r="E14" s="37"/>
      <c r="F14" s="37"/>
      <c r="G14" s="37"/>
      <c r="H14" s="37"/>
      <c r="I14" s="37">
        <v>10000</v>
      </c>
      <c r="J14" s="37"/>
      <c r="K14" s="37"/>
      <c r="L14" s="33"/>
      <c r="M14" s="33">
        <f t="shared" si="0"/>
        <v>10000</v>
      </c>
      <c r="N14" s="34">
        <f t="shared" si="1"/>
        <v>0.0006200332715309796</v>
      </c>
    </row>
    <row r="15" spans="1:14" ht="12.75">
      <c r="A15" s="29" t="s">
        <v>6</v>
      </c>
      <c r="B15" s="35" t="s">
        <v>25</v>
      </c>
      <c r="C15" s="36"/>
      <c r="D15" s="37"/>
      <c r="E15" s="37"/>
      <c r="F15" s="37"/>
      <c r="G15" s="37"/>
      <c r="H15" s="37">
        <v>35000</v>
      </c>
      <c r="I15" s="37">
        <v>90000</v>
      </c>
      <c r="J15" s="37"/>
      <c r="K15" s="37"/>
      <c r="L15" s="33"/>
      <c r="M15" s="33">
        <f t="shared" si="0"/>
        <v>125000</v>
      </c>
      <c r="N15" s="34">
        <f t="shared" si="1"/>
        <v>0.007750415894137245</v>
      </c>
    </row>
    <row r="16" spans="1:14" ht="12.75">
      <c r="A16" s="29" t="s">
        <v>7</v>
      </c>
      <c r="B16" s="35" t="s">
        <v>26</v>
      </c>
      <c r="C16" s="36"/>
      <c r="D16" s="37"/>
      <c r="E16" s="37"/>
      <c r="F16" s="37"/>
      <c r="G16" s="37"/>
      <c r="H16" s="37"/>
      <c r="I16" s="37">
        <v>17102</v>
      </c>
      <c r="J16" s="37">
        <v>8500</v>
      </c>
      <c r="K16" s="37">
        <v>71389</v>
      </c>
      <c r="L16" s="33"/>
      <c r="M16" s="33">
        <f t="shared" si="0"/>
        <v>96991</v>
      </c>
      <c r="N16" s="34">
        <f t="shared" si="1"/>
        <v>0.006013764703906125</v>
      </c>
    </row>
    <row r="17" spans="1:14" ht="12.75">
      <c r="A17" s="29" t="s">
        <v>8</v>
      </c>
      <c r="B17" s="35" t="s">
        <v>27</v>
      </c>
      <c r="C17" s="36"/>
      <c r="D17" s="37"/>
      <c r="E17" s="37"/>
      <c r="F17" s="37"/>
      <c r="G17" s="37"/>
      <c r="H17" s="37"/>
      <c r="I17" s="37">
        <v>35410</v>
      </c>
      <c r="J17" s="37"/>
      <c r="K17" s="37"/>
      <c r="L17" s="33"/>
      <c r="M17" s="33">
        <f t="shared" si="0"/>
        <v>35410</v>
      </c>
      <c r="N17" s="34">
        <f t="shared" si="1"/>
        <v>0.002195537814491199</v>
      </c>
    </row>
    <row r="18" spans="1:14" ht="12.75">
      <c r="A18" s="29" t="s">
        <v>9</v>
      </c>
      <c r="B18" s="35" t="s">
        <v>28</v>
      </c>
      <c r="C18" s="36"/>
      <c r="D18" s="37"/>
      <c r="E18" s="37"/>
      <c r="F18" s="37"/>
      <c r="G18" s="37"/>
      <c r="H18" s="37"/>
      <c r="I18" s="37">
        <v>3432856</v>
      </c>
      <c r="J18" s="37"/>
      <c r="K18" s="37"/>
      <c r="L18" s="33">
        <v>281115.96</v>
      </c>
      <c r="M18" s="33">
        <f t="shared" si="0"/>
        <v>3713971.96</v>
      </c>
      <c r="N18" s="34">
        <f t="shared" si="1"/>
        <v>0.23027861847331246</v>
      </c>
    </row>
    <row r="19" spans="1:14" ht="12.75">
      <c r="A19" s="29" t="s">
        <v>10</v>
      </c>
      <c r="B19" s="35" t="s">
        <v>29</v>
      </c>
      <c r="C19" s="36">
        <v>10000</v>
      </c>
      <c r="D19" s="37"/>
      <c r="E19" s="37"/>
      <c r="F19" s="37"/>
      <c r="G19" s="37"/>
      <c r="H19" s="37"/>
      <c r="I19" s="37"/>
      <c r="J19" s="37"/>
      <c r="K19" s="37">
        <v>39999</v>
      </c>
      <c r="L19" s="33"/>
      <c r="M19" s="33">
        <f t="shared" si="0"/>
        <v>49999</v>
      </c>
      <c r="N19" s="34">
        <f t="shared" si="1"/>
        <v>0.003100104354327745</v>
      </c>
    </row>
    <row r="20" spans="1:14" ht="12.75">
      <c r="A20" s="29" t="s">
        <v>11</v>
      </c>
      <c r="B20" s="35" t="s">
        <v>30</v>
      </c>
      <c r="C20" s="36"/>
      <c r="D20" s="37"/>
      <c r="E20" s="37"/>
      <c r="F20" s="37"/>
      <c r="G20" s="37"/>
      <c r="H20" s="37"/>
      <c r="I20" s="37">
        <v>1970358</v>
      </c>
      <c r="J20" s="37">
        <v>43000</v>
      </c>
      <c r="K20" s="37"/>
      <c r="L20" s="33"/>
      <c r="M20" s="33">
        <f t="shared" si="0"/>
        <v>2013358</v>
      </c>
      <c r="N20" s="34">
        <f t="shared" si="1"/>
        <v>0.12483489475030701</v>
      </c>
    </row>
    <row r="21" spans="1:14" ht="12.75">
      <c r="A21" s="29" t="s">
        <v>12</v>
      </c>
      <c r="B21" s="35" t="s">
        <v>31</v>
      </c>
      <c r="C21" s="36"/>
      <c r="D21" s="37"/>
      <c r="E21" s="37"/>
      <c r="F21" s="37">
        <v>136753</v>
      </c>
      <c r="G21" s="37"/>
      <c r="H21" s="37">
        <v>425</v>
      </c>
      <c r="I21" s="37">
        <v>1329564</v>
      </c>
      <c r="J21" s="37">
        <v>183600</v>
      </c>
      <c r="K21" s="37"/>
      <c r="L21" s="33">
        <v>19665.85</v>
      </c>
      <c r="M21" s="33">
        <f t="shared" si="0"/>
        <v>1670007.85</v>
      </c>
      <c r="N21" s="34">
        <f t="shared" si="1"/>
        <v>0.10354604307179176</v>
      </c>
    </row>
    <row r="22" spans="1:14" ht="12.75">
      <c r="A22" s="29" t="s">
        <v>13</v>
      </c>
      <c r="B22" s="35" t="s">
        <v>32</v>
      </c>
      <c r="C22" s="36"/>
      <c r="D22" s="37"/>
      <c r="E22" s="37"/>
      <c r="F22" s="37"/>
      <c r="G22" s="38"/>
      <c r="H22" s="37">
        <v>320460</v>
      </c>
      <c r="I22" s="37"/>
      <c r="J22" s="37"/>
      <c r="K22" s="37"/>
      <c r="L22" s="33"/>
      <c r="M22" s="33">
        <f t="shared" si="0"/>
        <v>320460</v>
      </c>
      <c r="N22" s="34">
        <f t="shared" si="1"/>
        <v>0.019869586219481775</v>
      </c>
    </row>
    <row r="23" spans="1:14" ht="12.75">
      <c r="A23" s="29" t="s">
        <v>14</v>
      </c>
      <c r="B23" s="35" t="s">
        <v>33</v>
      </c>
      <c r="C23" s="36">
        <v>12000</v>
      </c>
      <c r="D23" s="37"/>
      <c r="E23" s="37"/>
      <c r="F23" s="37">
        <v>42000</v>
      </c>
      <c r="G23" s="37"/>
      <c r="H23" s="37">
        <v>1348951</v>
      </c>
      <c r="I23" s="37"/>
      <c r="J23" s="37"/>
      <c r="K23" s="37"/>
      <c r="L23" s="33"/>
      <c r="M23" s="33">
        <f t="shared" si="0"/>
        <v>1402951</v>
      </c>
      <c r="N23" s="34">
        <f t="shared" si="1"/>
        <v>0.08698762983276594</v>
      </c>
    </row>
    <row r="24" spans="1:14" ht="12.75">
      <c r="A24" s="29" t="s">
        <v>15</v>
      </c>
      <c r="B24" s="35" t="s">
        <v>34</v>
      </c>
      <c r="C24" s="36"/>
      <c r="D24" s="37"/>
      <c r="E24" s="37"/>
      <c r="F24" s="37"/>
      <c r="G24" s="32"/>
      <c r="H24" s="37">
        <v>3052612</v>
      </c>
      <c r="I24" s="37"/>
      <c r="J24" s="37"/>
      <c r="K24" s="37"/>
      <c r="L24" s="33"/>
      <c r="M24" s="33">
        <f t="shared" si="0"/>
        <v>3052612</v>
      </c>
      <c r="N24" s="34">
        <f t="shared" si="1"/>
        <v>0.18927210050747267</v>
      </c>
    </row>
    <row r="25" spans="1:14" ht="12.75">
      <c r="A25" s="29" t="s">
        <v>16</v>
      </c>
      <c r="B25" s="35" t="s">
        <v>35</v>
      </c>
      <c r="C25" s="36"/>
      <c r="D25" s="37"/>
      <c r="E25" s="37"/>
      <c r="F25" s="37"/>
      <c r="G25" s="37"/>
      <c r="H25" s="37">
        <v>750234</v>
      </c>
      <c r="I25" s="37"/>
      <c r="J25" s="37"/>
      <c r="K25" s="37"/>
      <c r="L25" s="33"/>
      <c r="M25" s="33">
        <f t="shared" si="0"/>
        <v>750234</v>
      </c>
      <c r="N25" s="34">
        <f t="shared" si="1"/>
        <v>0.0465170041433773</v>
      </c>
    </row>
    <row r="26" spans="1:14" ht="12.75">
      <c r="A26" s="29" t="s">
        <v>17</v>
      </c>
      <c r="B26" s="35" t="s">
        <v>36</v>
      </c>
      <c r="C26" s="36"/>
      <c r="D26" s="37"/>
      <c r="E26" s="37"/>
      <c r="F26" s="37"/>
      <c r="G26" s="37">
        <v>409050</v>
      </c>
      <c r="H26" s="37"/>
      <c r="I26" s="37"/>
      <c r="J26" s="37"/>
      <c r="K26" s="37"/>
      <c r="L26" s="33"/>
      <c r="M26" s="33">
        <f t="shared" si="0"/>
        <v>409050</v>
      </c>
      <c r="N26" s="34">
        <f t="shared" si="1"/>
        <v>0.025362460971974723</v>
      </c>
    </row>
    <row r="27" spans="1:14" ht="13.5" thickBot="1">
      <c r="A27" s="39" t="s">
        <v>18</v>
      </c>
      <c r="B27" s="40" t="s">
        <v>37</v>
      </c>
      <c r="C27" s="41"/>
      <c r="D27" s="38"/>
      <c r="E27" s="38"/>
      <c r="F27" s="38"/>
      <c r="G27" s="38">
        <v>144015</v>
      </c>
      <c r="H27" s="38"/>
      <c r="I27" s="38">
        <v>120000</v>
      </c>
      <c r="J27" s="38"/>
      <c r="K27" s="38"/>
      <c r="L27" s="42"/>
      <c r="M27" s="33">
        <f t="shared" si="0"/>
        <v>264015</v>
      </c>
      <c r="N27" s="48">
        <f t="shared" si="1"/>
        <v>0.01636980841832516</v>
      </c>
    </row>
    <row r="28" spans="1:14" ht="13.5" thickBot="1">
      <c r="A28" s="43"/>
      <c r="B28" s="44" t="s">
        <v>52</v>
      </c>
      <c r="C28" s="45">
        <f aca="true" t="shared" si="2" ref="C28:M28">SUM(C9:C27)</f>
        <v>299300</v>
      </c>
      <c r="D28" s="45">
        <f t="shared" si="2"/>
        <v>7100</v>
      </c>
      <c r="E28" s="45">
        <f t="shared" si="2"/>
        <v>178623</v>
      </c>
      <c r="F28" s="45">
        <f t="shared" si="2"/>
        <v>1568407</v>
      </c>
      <c r="G28" s="45">
        <f t="shared" si="2"/>
        <v>581565</v>
      </c>
      <c r="H28" s="45">
        <f t="shared" si="2"/>
        <v>5615082</v>
      </c>
      <c r="I28" s="45">
        <f t="shared" si="2"/>
        <v>7081290</v>
      </c>
      <c r="J28" s="45">
        <f t="shared" si="2"/>
        <v>235100</v>
      </c>
      <c r="K28" s="45">
        <f t="shared" si="2"/>
        <v>154488</v>
      </c>
      <c r="L28" s="45">
        <f t="shared" si="2"/>
        <v>407211.76</v>
      </c>
      <c r="M28" s="45">
        <f t="shared" si="2"/>
        <v>16128166.76</v>
      </c>
      <c r="N28" s="49">
        <f t="shared" si="1"/>
        <v>1</v>
      </c>
    </row>
    <row r="29" spans="1:14" ht="12.75">
      <c r="A29" s="46"/>
      <c r="B29" s="46"/>
      <c r="C29" s="47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12.75">
      <c r="A30" s="46"/>
      <c r="B30" s="46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</sheetData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3:F18"/>
  <sheetViews>
    <sheetView workbookViewId="0" topLeftCell="A1">
      <selection activeCell="B3" sqref="B3"/>
    </sheetView>
  </sheetViews>
  <sheetFormatPr defaultColWidth="9.140625" defaultRowHeight="12.75"/>
  <cols>
    <col min="2" max="2" width="39.00390625" style="0" customWidth="1"/>
    <col min="3" max="3" width="13.7109375" style="0" customWidth="1"/>
    <col min="5" max="5" width="13.57421875" style="0" customWidth="1"/>
  </cols>
  <sheetData>
    <row r="3" ht="25.5">
      <c r="B3" s="76" t="s">
        <v>77</v>
      </c>
    </row>
    <row r="4" spans="3:6" ht="13.5" thickBot="1">
      <c r="C4" s="50"/>
      <c r="D4" s="50"/>
      <c r="E4" s="51"/>
      <c r="F4" s="51"/>
    </row>
    <row r="5" spans="2:6" ht="12.75">
      <c r="B5" s="52"/>
      <c r="C5" s="53" t="s">
        <v>61</v>
      </c>
      <c r="D5" s="54"/>
      <c r="E5" s="55" t="s">
        <v>62</v>
      </c>
      <c r="F5" s="54"/>
    </row>
    <row r="6" spans="2:6" ht="13.5" thickBot="1">
      <c r="B6" s="56" t="s">
        <v>63</v>
      </c>
      <c r="C6" s="57">
        <v>2010</v>
      </c>
      <c r="D6" s="58"/>
      <c r="E6" s="59" t="s">
        <v>64</v>
      </c>
      <c r="F6" s="58"/>
    </row>
    <row r="7" spans="2:6" ht="13.5" thickBot="1">
      <c r="B7" s="60"/>
      <c r="C7" s="61" t="s">
        <v>65</v>
      </c>
      <c r="D7" s="62" t="s">
        <v>66</v>
      </c>
      <c r="E7" s="63" t="s">
        <v>65</v>
      </c>
      <c r="F7" s="64" t="s">
        <v>66</v>
      </c>
    </row>
    <row r="8" spans="2:6" ht="12.75">
      <c r="B8" s="52" t="s">
        <v>67</v>
      </c>
      <c r="C8" s="65">
        <v>2497465</v>
      </c>
      <c r="D8" s="66">
        <f>C8/C18*100</f>
        <v>14.462673040562649</v>
      </c>
      <c r="E8" s="67">
        <v>2519427.45</v>
      </c>
      <c r="F8" s="66">
        <f>E8/E18*100</f>
        <v>15.621287909370032</v>
      </c>
    </row>
    <row r="9" spans="2:6" ht="12.75">
      <c r="B9" s="68" t="s">
        <v>68</v>
      </c>
      <c r="C9" s="69">
        <v>15500</v>
      </c>
      <c r="D9" s="70">
        <f>C9/C18*100</f>
        <v>0.08975958907481027</v>
      </c>
      <c r="E9" s="71">
        <v>15500</v>
      </c>
      <c r="F9" s="70">
        <f>E9/E18*100</f>
        <v>0.09610515380994022</v>
      </c>
    </row>
    <row r="10" spans="2:6" ht="12.75">
      <c r="B10" s="68" t="s">
        <v>69</v>
      </c>
      <c r="C10" s="69">
        <v>243655</v>
      </c>
      <c r="D10" s="70">
        <f>C10/C18*100</f>
        <v>1.4109917855498644</v>
      </c>
      <c r="E10" s="71">
        <v>247655.39</v>
      </c>
      <c r="F10" s="70">
        <f>E10/E18*100</f>
        <v>1.535545764374886</v>
      </c>
    </row>
    <row r="11" spans="2:6" ht="12.75">
      <c r="B11" s="68" t="s">
        <v>70</v>
      </c>
      <c r="C11" s="69">
        <v>3878316</v>
      </c>
      <c r="D11" s="70">
        <f>C11/C18*100</f>
        <v>22.459100029823347</v>
      </c>
      <c r="E11" s="71">
        <v>4242807.12</v>
      </c>
      <c r="F11" s="70">
        <f>E11/E18*100</f>
        <v>26.30681489377481</v>
      </c>
    </row>
    <row r="12" spans="2:6" ht="12.75">
      <c r="B12" s="68" t="s">
        <v>71</v>
      </c>
      <c r="C12" s="69">
        <v>3610787</v>
      </c>
      <c r="D12" s="70">
        <f>C12/C18*100</f>
        <v>20.909855313333352</v>
      </c>
      <c r="E12" s="71">
        <v>2011358.33</v>
      </c>
      <c r="F12" s="70">
        <f>E12/E18*100</f>
        <v>12.471090430422873</v>
      </c>
    </row>
    <row r="13" spans="2:6" ht="12.75">
      <c r="B13" s="68" t="s">
        <v>72</v>
      </c>
      <c r="C13" s="69">
        <v>1311834</v>
      </c>
      <c r="D13" s="70">
        <f>C13/C18*100</f>
        <v>7.5967535983461065</v>
      </c>
      <c r="E13" s="71">
        <v>1336819.85</v>
      </c>
      <c r="F13" s="70">
        <f>E13/E18*100</f>
        <v>8.288727567769758</v>
      </c>
    </row>
    <row r="14" spans="2:6" ht="12.75">
      <c r="B14" s="68" t="s">
        <v>73</v>
      </c>
      <c r="C14" s="69">
        <v>241942</v>
      </c>
      <c r="D14" s="70">
        <f>C14/C18*100</f>
        <v>1.4010719032217902</v>
      </c>
      <c r="E14" s="71">
        <v>241942</v>
      </c>
      <c r="F14" s="70">
        <f>E14/E18*100</f>
        <v>1.5001208466506166</v>
      </c>
    </row>
    <row r="15" spans="2:6" ht="12.75">
      <c r="B15" s="68" t="s">
        <v>74</v>
      </c>
      <c r="C15" s="69">
        <v>1437301</v>
      </c>
      <c r="D15" s="70">
        <f>C15/C18*100</f>
        <v>8.323325621729929</v>
      </c>
      <c r="E15" s="71">
        <v>1464493.17</v>
      </c>
      <c r="F15" s="70">
        <f>E15/E18*100</f>
        <v>9.080344603642382</v>
      </c>
    </row>
    <row r="16" spans="2:6" ht="12.75">
      <c r="B16" s="68" t="s">
        <v>75</v>
      </c>
      <c r="C16" s="69">
        <v>3062612</v>
      </c>
      <c r="D16" s="70">
        <f>C16/C18*100</f>
        <v>17.735406104231153</v>
      </c>
      <c r="E16" s="71">
        <v>3052612</v>
      </c>
      <c r="F16" s="70">
        <f>E16/E18*100</f>
        <v>18.92720940529479</v>
      </c>
    </row>
    <row r="17" spans="2:6" ht="13.5" thickBot="1">
      <c r="B17" s="68" t="s">
        <v>76</v>
      </c>
      <c r="C17" s="69">
        <v>968938</v>
      </c>
      <c r="D17" s="70">
        <f>C17/C18*100</f>
        <v>5.6110630141270015</v>
      </c>
      <c r="E17" s="71">
        <v>995552</v>
      </c>
      <c r="F17" s="70">
        <f>E17/E18*100</f>
        <v>6.17275342488991</v>
      </c>
    </row>
    <row r="18" spans="2:6" ht="13.5" thickBot="1">
      <c r="B18" s="72" t="s">
        <v>52</v>
      </c>
      <c r="C18" s="73">
        <f>SUM(C8:C17)</f>
        <v>17268350</v>
      </c>
      <c r="D18" s="74">
        <f>SUM(D8:D17)</f>
        <v>99.99999999999999</v>
      </c>
      <c r="E18" s="75">
        <f>SUM(E8:E17)</f>
        <v>16128167.31</v>
      </c>
      <c r="F18" s="74">
        <f>SUM(F8:F17)</f>
        <v>100</v>
      </c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jelenam</cp:lastModifiedBy>
  <cp:lastPrinted>2009-10-12T11:29:34Z</cp:lastPrinted>
  <dcterms:created xsi:type="dcterms:W3CDTF">1997-01-31T12:20:41Z</dcterms:created>
  <dcterms:modified xsi:type="dcterms:W3CDTF">2010-03-09T09:09:28Z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1060</vt:i4>
  </property>
</Properties>
</file>