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265" tabRatio="960" activeTab="1"/>
  </bookViews>
  <sheets>
    <sheet name="Izračun ekonomske cene" sheetId="1" r:id="rId1"/>
    <sheet name="Plačila staršev za oskrbnino" sheetId="2" r:id="rId2"/>
  </sheets>
  <definedNames/>
  <calcPr fullCalcOnLoad="1"/>
</workbook>
</file>

<file path=xl/sharedStrings.xml><?xml version="1.0" encoding="utf-8"?>
<sst xmlns="http://schemas.openxmlformats.org/spreadsheetml/2006/main" count="114" uniqueCount="76">
  <si>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</si>
  <si>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</si>
  <si>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</si>
  <si>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</si>
  <si>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</si>
  <si>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</si>
  <si>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</si>
  <si>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</si>
  <si>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</si>
  <si>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</si>
  <si>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</si>
  <si>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</si>
  <si>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</si>
  <si>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IZRAČUN EKONOMSKE CENE PROGRAMOV V VRTCIH OBČINE HOČE-SLIVNICA - vrtec Hoče in Rogoza</t>
  </si>
  <si>
    <t>A.</t>
  </si>
  <si>
    <t>Štev. otrok vpisanih v programe vrtcev (upoštevan najvišji normativ)</t>
  </si>
  <si>
    <t>B.</t>
  </si>
  <si>
    <t>Vzgojiteljice in pom. vzgojiteljic</t>
  </si>
  <si>
    <t>bruto plače</t>
  </si>
  <si>
    <t>prispevki in davki na bruto plače</t>
  </si>
  <si>
    <t>regres, jub. nagrade, solidarnostne pomoči</t>
  </si>
  <si>
    <t>prehrana in prevoz</t>
  </si>
  <si>
    <t>korekcija plač za 2%</t>
  </si>
  <si>
    <t>Skupaj 1+2+3+4+5+6</t>
  </si>
  <si>
    <t>C.</t>
  </si>
  <si>
    <t xml:space="preserve">10. </t>
  </si>
  <si>
    <t>Skupaj 8+9+10+11+12+13</t>
  </si>
  <si>
    <t>D.</t>
  </si>
  <si>
    <t>E.</t>
  </si>
  <si>
    <t>Materialni stroški</t>
  </si>
  <si>
    <t>F.</t>
  </si>
  <si>
    <t>Prehrana otrok</t>
  </si>
  <si>
    <t>Izračun cene</t>
  </si>
  <si>
    <t>skupaj plače vzg. in pom.: število otrok (najvišji normativ) : 12 mesecev</t>
  </si>
  <si>
    <t>plače tehnični kader: skupno število otrok :12 mesecev</t>
  </si>
  <si>
    <t>materialni stroški: število otrok :12 mesecev</t>
  </si>
  <si>
    <t>prehrana: število otrok : 12 mesecev</t>
  </si>
  <si>
    <t>€</t>
  </si>
  <si>
    <t>1. star. obd.</t>
  </si>
  <si>
    <t>2. star. obd.</t>
  </si>
  <si>
    <t>EKONOMSKA CENA ZA OTROKA NA MESEC</t>
  </si>
  <si>
    <t>Tehnični in administrativno tehnični kader</t>
  </si>
  <si>
    <t>dodatno pokojninsko zavarovanje-KAD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</si>
  <si>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</si>
  <si>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</si>
  <si>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</si>
  <si>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</si>
  <si>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</si>
  <si>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</si>
  <si>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</si>
  <si>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</si>
  <si>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</si>
  <si>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</si>
  <si>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</si>
  <si>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</si>
  <si>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</si>
  <si>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</si>
  <si>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</si>
  <si>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</si>
  <si>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</si>
  <si>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</si>
  <si>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</si>
  <si>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</si>
  <si>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</si>
  <si>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</si>
  <si>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</si>
  <si>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</si>
  <si>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</si>
  <si>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</si>
  <si>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</si>
  <si>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</si>
  <si>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</si>
  <si>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</si>
  <si>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V izračun je zajeto obdobje SEPTEMBER 2017-AVGUST 2018</t>
  </si>
  <si>
    <t>Veljavne cene od 1. 9. 2017</t>
  </si>
  <si>
    <t>SEDAJ VELJAVNA EC PROGRAMOV V VRTCIH (od 1.9.2017)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</si>
</sst>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00"/>
    <numFmt numFmtId="187" formatCode="[$-424]d\.\ mmmm\ yyyy"/>
    <numFmt numFmtId="188" formatCode="#,##0.00\ [$€-407]"/>
    <numFmt numFmtId="189" formatCode="#,##0.00\ [$€-1]"/>
    <numFmt numFmtId="190" formatCode="#,##0.00\ [$€-1];\-#,##0.00\ [$€-1]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10" borderId="10" xfId="0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0" fontId="47" fillId="10" borderId="10" xfId="0" applyFont="1" applyFill="1" applyBorder="1" applyAlignment="1">
      <alignment/>
    </xf>
    <xf numFmtId="0" fontId="47" fillId="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4" fontId="46" fillId="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1" fontId="5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88" fontId="6" fillId="0" borderId="10" xfId="44" applyNumberFormat="1" applyFont="1" applyBorder="1" applyAlignment="1">
      <alignment horizontal="center"/>
    </xf>
    <xf numFmtId="9" fontId="5" fillId="0" borderId="10" xfId="62" applyNumberFormat="1" applyFont="1" applyBorder="1" applyAlignment="1" quotePrefix="1">
      <alignment horizontal="center"/>
    </xf>
    <xf numFmtId="188" fontId="5" fillId="0" borderId="0" xfId="0" applyNumberFormat="1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9" fontId="6" fillId="0" borderId="10" xfId="44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190" fontId="6" fillId="0" borderId="10" xfId="44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68" fontId="6" fillId="34" borderId="17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0" xfId="0" applyFont="1" applyFill="1" applyAlignment="1">
      <alignment/>
    </xf>
    <xf numFmtId="188" fontId="6" fillId="35" borderId="10" xfId="0" applyNumberFormat="1" applyFont="1" applyFill="1" applyBorder="1" applyAlignment="1">
      <alignment horizontal="center"/>
    </xf>
    <xf numFmtId="3" fontId="47" fillId="10" borderId="10" xfId="0" applyNumberFormat="1" applyFont="1" applyFill="1" applyBorder="1" applyAlignment="1">
      <alignment/>
    </xf>
    <xf numFmtId="0" fontId="47" fillId="16" borderId="10" xfId="0" applyFont="1" applyFill="1" applyBorder="1" applyAlignment="1">
      <alignment/>
    </xf>
    <xf numFmtId="4" fontId="47" fillId="16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7" fillId="4" borderId="11" xfId="0" applyFont="1" applyFill="1" applyBorder="1" applyAlignment="1">
      <alignment/>
    </xf>
    <xf numFmtId="0" fontId="47" fillId="4" borderId="18" xfId="0" applyFont="1" applyFill="1" applyBorder="1" applyAlignment="1">
      <alignment/>
    </xf>
    <xf numFmtId="0" fontId="47" fillId="4" borderId="19" xfId="0" applyFont="1" applyFill="1" applyBorder="1" applyAlignment="1">
      <alignment/>
    </xf>
    <xf numFmtId="0" fontId="47" fillId="16" borderId="11" xfId="0" applyFont="1" applyFill="1" applyBorder="1" applyAlignment="1">
      <alignment/>
    </xf>
    <xf numFmtId="0" fontId="47" fillId="16" borderId="18" xfId="0" applyFont="1" applyFill="1" applyBorder="1" applyAlignment="1">
      <alignment/>
    </xf>
    <xf numFmtId="0" fontId="47" fillId="16" borderId="19" xfId="0" applyFont="1" applyFill="1" applyBorder="1" applyAlignment="1">
      <alignment/>
    </xf>
    <xf numFmtId="0" fontId="47" fillId="16" borderId="11" xfId="0" applyFont="1" applyFill="1" applyBorder="1" applyAlignment="1">
      <alignment horizontal="center"/>
    </xf>
    <xf numFmtId="0" fontId="47" fillId="16" borderId="18" xfId="0" applyFont="1" applyFill="1" applyBorder="1" applyAlignment="1">
      <alignment horizontal="center"/>
    </xf>
    <xf numFmtId="0" fontId="47" fillId="16" borderId="19" xfId="0" applyFont="1" applyFill="1" applyBorder="1" applyAlignment="1">
      <alignment horizontal="center"/>
    </xf>
    <xf numFmtId="0" fontId="47" fillId="4" borderId="11" xfId="0" applyFont="1" applyFill="1" applyBorder="1" applyAlignment="1">
      <alignment horizontal="center"/>
    </xf>
    <xf numFmtId="0" fontId="47" fillId="4" borderId="18" xfId="0" applyFont="1" applyFill="1" applyBorder="1" applyAlignment="1">
      <alignment horizontal="center"/>
    </xf>
    <xf numFmtId="0" fontId="47" fillId="4" borderId="19" xfId="0" applyFont="1" applyFill="1" applyBorder="1" applyAlignment="1">
      <alignment horizontal="center"/>
    </xf>
    <xf numFmtId="0" fontId="3" fillId="10" borderId="11" xfId="0" applyFont="1" applyFill="1" applyBorder="1" applyAlignment="1">
      <alignment/>
    </xf>
    <xf numFmtId="0" fontId="4" fillId="10" borderId="18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47" fillId="10" borderId="11" xfId="0" applyFont="1" applyFill="1" applyBorder="1" applyAlignment="1">
      <alignment/>
    </xf>
    <xf numFmtId="0" fontId="47" fillId="10" borderId="18" xfId="0" applyFont="1" applyFill="1" applyBorder="1" applyAlignment="1">
      <alignment/>
    </xf>
    <xf numFmtId="0" fontId="47" fillId="10" borderId="19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188" fontId="6" fillId="35" borderId="11" xfId="0" applyNumberFormat="1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71" fontId="6" fillId="0" borderId="12" xfId="62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3"/>
  <sheetViews>
    <sheetView zoomScalePageLayoutView="0" workbookViewId="0" topLeftCell="A19">
      <selection activeCell="N25" sqref="N25"/>
    </sheetView>
  </sheetViews>
  <sheetFormatPr defaultColWidth="9.00390625" defaultRowHeight="12.75"/>
  <cols>
    <col min="1" max="1" width="5.375" style="0" customWidth="1"/>
    <col min="9" max="9" width="11.00390625" style="0" customWidth="1"/>
    <col min="10" max="11" width="14.25390625" style="0" customWidth="1"/>
    <col min="15" max="15" width="9.875" style="0" bestFit="1" customWidth="1"/>
  </cols>
  <sheetData>
    <row r="1" spans="1:11" ht="16.5" customHeight="1">
      <c r="A1" s="4" t="s">
        <v>13</v>
      </c>
      <c r="B1" s="4"/>
      <c r="C1" s="5"/>
      <c r="D1" s="5"/>
      <c r="E1" s="5"/>
      <c r="F1" s="5"/>
      <c r="G1" s="5"/>
      <c r="H1" s="5"/>
      <c r="I1" s="5"/>
      <c r="J1" s="5"/>
      <c r="K1" s="1"/>
    </row>
    <row r="2" spans="1:1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3" t="s">
        <v>37</v>
      </c>
      <c r="K3" s="3" t="s">
        <v>37</v>
      </c>
    </row>
    <row r="4" spans="1:11" ht="16.5" customHeight="1">
      <c r="A4" s="10"/>
      <c r="B4" s="70" t="s">
        <v>75</v>
      </c>
      <c r="C4" s="71"/>
      <c r="D4" s="71"/>
      <c r="E4" s="71"/>
      <c r="F4" s="71"/>
      <c r="G4" s="71"/>
      <c r="H4" s="71"/>
      <c r="I4" s="72"/>
      <c r="J4" s="11">
        <v>493.62</v>
      </c>
      <c r="K4" s="11">
        <v>352.04</v>
      </c>
    </row>
    <row r="5" spans="1:11" ht="16.5" customHeight="1">
      <c r="A5" s="2"/>
      <c r="B5" s="52"/>
      <c r="C5" s="53"/>
      <c r="D5" s="53"/>
      <c r="E5" s="53"/>
      <c r="F5" s="53"/>
      <c r="G5" s="53"/>
      <c r="H5" s="53"/>
      <c r="I5" s="54"/>
      <c r="J5" s="2"/>
      <c r="K5" s="2"/>
    </row>
    <row r="6" spans="1:11" ht="16.5" customHeight="1">
      <c r="A6" s="2"/>
      <c r="B6" s="52"/>
      <c r="C6" s="53"/>
      <c r="D6" s="53"/>
      <c r="E6" s="53"/>
      <c r="F6" s="53"/>
      <c r="G6" s="53"/>
      <c r="H6" s="53"/>
      <c r="I6" s="54"/>
      <c r="J6" s="6" t="s">
        <v>38</v>
      </c>
      <c r="K6" s="6" t="s">
        <v>39</v>
      </c>
    </row>
    <row r="7" spans="1:11" ht="16.5" customHeight="1">
      <c r="A7" s="12" t="s">
        <v>14</v>
      </c>
      <c r="B7" s="73" t="s">
        <v>15</v>
      </c>
      <c r="C7" s="74"/>
      <c r="D7" s="74"/>
      <c r="E7" s="74"/>
      <c r="F7" s="74"/>
      <c r="G7" s="74"/>
      <c r="H7" s="74"/>
      <c r="I7" s="75"/>
      <c r="J7" s="49">
        <v>84</v>
      </c>
      <c r="K7" s="49">
        <v>197</v>
      </c>
    </row>
    <row r="8" spans="1:11" ht="16.5" customHeight="1">
      <c r="A8" s="2"/>
      <c r="B8" s="52"/>
      <c r="C8" s="53"/>
      <c r="D8" s="53"/>
      <c r="E8" s="53"/>
      <c r="F8" s="53"/>
      <c r="G8" s="53"/>
      <c r="H8" s="53"/>
      <c r="I8" s="54"/>
      <c r="J8" s="7"/>
      <c r="K8" s="7"/>
    </row>
    <row r="9" spans="1:11" ht="16.5" customHeight="1">
      <c r="A9" s="2"/>
      <c r="B9" s="76" t="s">
        <v>73</v>
      </c>
      <c r="C9" s="77"/>
      <c r="D9" s="77"/>
      <c r="E9" s="77"/>
      <c r="F9" s="77"/>
      <c r="G9" s="77"/>
      <c r="H9" s="77"/>
      <c r="I9" s="78"/>
      <c r="J9" s="7"/>
      <c r="K9" s="7"/>
    </row>
    <row r="10" spans="1:11" ht="16.5" customHeight="1">
      <c r="A10" s="13" t="s">
        <v>16</v>
      </c>
      <c r="B10" s="67" t="s">
        <v>17</v>
      </c>
      <c r="C10" s="68"/>
      <c r="D10" s="68"/>
      <c r="E10" s="68"/>
      <c r="F10" s="68"/>
      <c r="G10" s="68"/>
      <c r="H10" s="68"/>
      <c r="I10" s="69"/>
      <c r="J10" s="16"/>
      <c r="K10" s="16"/>
    </row>
    <row r="11" spans="1:11" ht="16.5" customHeight="1">
      <c r="A11" s="2" t="s">
        <v>0</v>
      </c>
      <c r="B11" s="52" t="s">
        <v>18</v>
      </c>
      <c r="C11" s="53"/>
      <c r="D11" s="53"/>
      <c r="E11" s="53"/>
      <c r="F11" s="53"/>
      <c r="G11" s="53"/>
      <c r="H11" s="53"/>
      <c r="I11" s="54"/>
      <c r="J11" s="7">
        <v>246154</v>
      </c>
      <c r="K11" s="7">
        <v>347268.84</v>
      </c>
    </row>
    <row r="12" spans="1:11" ht="16.5" customHeight="1">
      <c r="A12" s="2" t="s">
        <v>1</v>
      </c>
      <c r="B12" s="52" t="s">
        <v>19</v>
      </c>
      <c r="C12" s="53"/>
      <c r="D12" s="53"/>
      <c r="E12" s="53"/>
      <c r="F12" s="53"/>
      <c r="G12" s="53"/>
      <c r="H12" s="53"/>
      <c r="I12" s="54"/>
      <c r="J12" s="7">
        <v>39630.87</v>
      </c>
      <c r="K12" s="7">
        <v>55910.14</v>
      </c>
    </row>
    <row r="13" spans="1:11" ht="16.5" customHeight="1">
      <c r="A13" s="2" t="s">
        <v>2</v>
      </c>
      <c r="B13" s="52" t="s">
        <v>20</v>
      </c>
      <c r="C13" s="53"/>
      <c r="D13" s="53"/>
      <c r="E13" s="53"/>
      <c r="F13" s="53"/>
      <c r="G13" s="53"/>
      <c r="H13" s="53"/>
      <c r="I13" s="54"/>
      <c r="J13" s="7">
        <v>13821.83</v>
      </c>
      <c r="K13" s="7">
        <v>26432.36</v>
      </c>
    </row>
    <row r="14" spans="1:11" ht="16.5" customHeight="1">
      <c r="A14" s="2" t="s">
        <v>3</v>
      </c>
      <c r="B14" s="52" t="s">
        <v>21</v>
      </c>
      <c r="C14" s="53"/>
      <c r="D14" s="53"/>
      <c r="E14" s="53"/>
      <c r="F14" s="53"/>
      <c r="G14" s="53"/>
      <c r="H14" s="53"/>
      <c r="I14" s="54"/>
      <c r="J14" s="7">
        <v>22316.8</v>
      </c>
      <c r="K14" s="7">
        <v>28672.6</v>
      </c>
    </row>
    <row r="15" spans="1:11" ht="16.5" customHeight="1">
      <c r="A15" s="2" t="s">
        <v>4</v>
      </c>
      <c r="B15" s="52" t="s">
        <v>42</v>
      </c>
      <c r="C15" s="53"/>
      <c r="D15" s="53"/>
      <c r="E15" s="53"/>
      <c r="F15" s="53"/>
      <c r="G15" s="53"/>
      <c r="H15" s="53"/>
      <c r="I15" s="54"/>
      <c r="J15" s="7">
        <v>5307.1</v>
      </c>
      <c r="K15" s="7">
        <v>7620.04</v>
      </c>
    </row>
    <row r="16" spans="1:11" ht="16.5" customHeight="1">
      <c r="A16" s="2" t="s">
        <v>5</v>
      </c>
      <c r="B16" s="52" t="s">
        <v>22</v>
      </c>
      <c r="C16" s="53"/>
      <c r="D16" s="53"/>
      <c r="E16" s="53"/>
      <c r="F16" s="53"/>
      <c r="G16" s="53"/>
      <c r="H16" s="53"/>
      <c r="I16" s="54"/>
      <c r="J16" s="7">
        <v>4923.08</v>
      </c>
      <c r="K16" s="7">
        <v>6945.38</v>
      </c>
    </row>
    <row r="17" spans="1:11" ht="16.5" customHeight="1">
      <c r="A17" s="50" t="s">
        <v>6</v>
      </c>
      <c r="B17" s="64" t="s">
        <v>23</v>
      </c>
      <c r="C17" s="65"/>
      <c r="D17" s="65"/>
      <c r="E17" s="65"/>
      <c r="F17" s="65"/>
      <c r="G17" s="65"/>
      <c r="H17" s="65"/>
      <c r="I17" s="66"/>
      <c r="J17" s="51">
        <f>SUM(J11:J16)</f>
        <v>332153.68</v>
      </c>
      <c r="K17" s="51">
        <f>SUM(K11:K16)</f>
        <v>472849.36</v>
      </c>
    </row>
    <row r="18" spans="1:11" ht="16.5" customHeight="1">
      <c r="A18" s="2"/>
      <c r="B18" s="52"/>
      <c r="C18" s="53"/>
      <c r="D18" s="53"/>
      <c r="E18" s="53"/>
      <c r="F18" s="53"/>
      <c r="G18" s="53"/>
      <c r="H18" s="53"/>
      <c r="I18" s="54"/>
      <c r="J18" s="7"/>
      <c r="K18" s="7"/>
    </row>
    <row r="19" spans="1:11" ht="16.5" customHeight="1">
      <c r="A19" s="13" t="s">
        <v>24</v>
      </c>
      <c r="B19" s="67" t="s">
        <v>41</v>
      </c>
      <c r="C19" s="68"/>
      <c r="D19" s="68"/>
      <c r="E19" s="68"/>
      <c r="F19" s="68"/>
      <c r="G19" s="68"/>
      <c r="H19" s="68"/>
      <c r="I19" s="69"/>
      <c r="J19" s="16"/>
      <c r="K19" s="16"/>
    </row>
    <row r="20" spans="1:11" ht="16.5" customHeight="1">
      <c r="A20" s="2" t="s">
        <v>7</v>
      </c>
      <c r="B20" s="52" t="s">
        <v>18</v>
      </c>
      <c r="C20" s="53"/>
      <c r="D20" s="53"/>
      <c r="E20" s="53"/>
      <c r="F20" s="53"/>
      <c r="G20" s="53"/>
      <c r="H20" s="53"/>
      <c r="I20" s="54"/>
      <c r="J20" s="7">
        <v>73141.13</v>
      </c>
      <c r="K20" s="7">
        <v>145570.36</v>
      </c>
    </row>
    <row r="21" spans="1:11" ht="16.5" customHeight="1">
      <c r="A21" s="2" t="s">
        <v>8</v>
      </c>
      <c r="B21" s="52" t="s">
        <v>19</v>
      </c>
      <c r="C21" s="53"/>
      <c r="D21" s="53"/>
      <c r="E21" s="53"/>
      <c r="F21" s="53"/>
      <c r="G21" s="53"/>
      <c r="H21" s="53"/>
      <c r="I21" s="54"/>
      <c r="J21" s="7">
        <v>11775.72</v>
      </c>
      <c r="K21" s="7">
        <v>23436.84</v>
      </c>
    </row>
    <row r="22" spans="1:11" ht="16.5" customHeight="1">
      <c r="A22" s="2" t="s">
        <v>25</v>
      </c>
      <c r="B22" s="52" t="s">
        <v>20</v>
      </c>
      <c r="C22" s="53"/>
      <c r="D22" s="53"/>
      <c r="E22" s="53"/>
      <c r="F22" s="53"/>
      <c r="G22" s="53"/>
      <c r="H22" s="53"/>
      <c r="I22" s="54"/>
      <c r="J22" s="7">
        <v>7501.35</v>
      </c>
      <c r="K22" s="7">
        <v>14632.51</v>
      </c>
    </row>
    <row r="23" spans="1:11" ht="16.5" customHeight="1">
      <c r="A23" s="2" t="s">
        <v>9</v>
      </c>
      <c r="B23" s="52" t="s">
        <v>21</v>
      </c>
      <c r="C23" s="53"/>
      <c r="D23" s="53"/>
      <c r="E23" s="53"/>
      <c r="F23" s="53"/>
      <c r="G23" s="53"/>
      <c r="H23" s="53"/>
      <c r="I23" s="54"/>
      <c r="J23" s="7">
        <v>7123.73</v>
      </c>
      <c r="K23" s="7">
        <v>17998.4</v>
      </c>
    </row>
    <row r="24" spans="1:11" ht="16.5" customHeight="1">
      <c r="A24" s="2" t="s">
        <v>10</v>
      </c>
      <c r="B24" s="52" t="s">
        <v>42</v>
      </c>
      <c r="C24" s="53"/>
      <c r="D24" s="53"/>
      <c r="E24" s="53"/>
      <c r="F24" s="53"/>
      <c r="G24" s="53"/>
      <c r="H24" s="53"/>
      <c r="I24" s="54"/>
      <c r="J24" s="7">
        <v>1971.63</v>
      </c>
      <c r="K24" s="7">
        <v>3795.69</v>
      </c>
    </row>
    <row r="25" spans="1:11" ht="16.5" customHeight="1">
      <c r="A25" s="2" t="s">
        <v>11</v>
      </c>
      <c r="B25" s="52" t="s">
        <v>22</v>
      </c>
      <c r="C25" s="53"/>
      <c r="D25" s="53"/>
      <c r="E25" s="53"/>
      <c r="F25" s="53"/>
      <c r="G25" s="53"/>
      <c r="H25" s="53"/>
      <c r="I25" s="54"/>
      <c r="J25" s="7">
        <v>1462.82</v>
      </c>
      <c r="K25" s="7">
        <v>2911.41</v>
      </c>
    </row>
    <row r="26" spans="1:11" ht="16.5" customHeight="1">
      <c r="A26" s="50" t="s">
        <v>12</v>
      </c>
      <c r="B26" s="64" t="s">
        <v>26</v>
      </c>
      <c r="C26" s="65"/>
      <c r="D26" s="65"/>
      <c r="E26" s="65"/>
      <c r="F26" s="65"/>
      <c r="G26" s="65"/>
      <c r="H26" s="65"/>
      <c r="I26" s="66"/>
      <c r="J26" s="51">
        <f>SUM(J20:J25)</f>
        <v>102976.38000000002</v>
      </c>
      <c r="K26" s="51">
        <f>SUM(K20:K25)</f>
        <v>208345.21</v>
      </c>
    </row>
    <row r="27" spans="1:11" ht="16.5" customHeight="1">
      <c r="A27" s="2"/>
      <c r="B27" s="52"/>
      <c r="C27" s="53"/>
      <c r="D27" s="53"/>
      <c r="E27" s="53"/>
      <c r="F27" s="53"/>
      <c r="G27" s="53"/>
      <c r="H27" s="53"/>
      <c r="I27" s="54"/>
      <c r="J27" s="7"/>
      <c r="K27" s="7"/>
    </row>
    <row r="28" spans="1:11" ht="16.5" customHeight="1">
      <c r="A28" s="50" t="s">
        <v>27</v>
      </c>
      <c r="B28" s="61" t="s">
        <v>29</v>
      </c>
      <c r="C28" s="62"/>
      <c r="D28" s="62"/>
      <c r="E28" s="62"/>
      <c r="F28" s="62"/>
      <c r="G28" s="62"/>
      <c r="H28" s="62"/>
      <c r="I28" s="63"/>
      <c r="J28" s="51">
        <v>42069.95</v>
      </c>
      <c r="K28" s="51">
        <v>98664.05</v>
      </c>
    </row>
    <row r="29" spans="1:11" ht="16.5" customHeight="1">
      <c r="A29" s="50" t="s">
        <v>28</v>
      </c>
      <c r="B29" s="61" t="s">
        <v>31</v>
      </c>
      <c r="C29" s="62"/>
      <c r="D29" s="62"/>
      <c r="E29" s="62"/>
      <c r="F29" s="62"/>
      <c r="G29" s="62"/>
      <c r="H29" s="62"/>
      <c r="I29" s="63"/>
      <c r="J29" s="51">
        <v>25492.8</v>
      </c>
      <c r="K29" s="51">
        <v>64897.6</v>
      </c>
    </row>
    <row r="30" spans="1:11" ht="16.5" customHeight="1">
      <c r="A30" s="2"/>
      <c r="B30" s="52"/>
      <c r="C30" s="53"/>
      <c r="D30" s="53"/>
      <c r="E30" s="53"/>
      <c r="F30" s="53"/>
      <c r="G30" s="53"/>
      <c r="H30" s="53"/>
      <c r="I30" s="54"/>
      <c r="J30" s="7"/>
      <c r="K30" s="7"/>
    </row>
    <row r="31" spans="1:11" ht="16.5" customHeight="1">
      <c r="A31" s="13" t="s">
        <v>30</v>
      </c>
      <c r="B31" s="58" t="s">
        <v>32</v>
      </c>
      <c r="C31" s="59"/>
      <c r="D31" s="59"/>
      <c r="E31" s="59"/>
      <c r="F31" s="59"/>
      <c r="G31" s="59"/>
      <c r="H31" s="59"/>
      <c r="I31" s="60"/>
      <c r="J31" s="16"/>
      <c r="K31" s="16"/>
    </row>
    <row r="32" spans="1:11" ht="16.5" customHeight="1">
      <c r="A32" s="2"/>
      <c r="B32" s="52" t="s">
        <v>33</v>
      </c>
      <c r="C32" s="53"/>
      <c r="D32" s="53"/>
      <c r="E32" s="53"/>
      <c r="F32" s="53"/>
      <c r="G32" s="53"/>
      <c r="H32" s="53"/>
      <c r="I32" s="54"/>
      <c r="J32" s="7">
        <f>J17/J7/12</f>
        <v>329.5175396825397</v>
      </c>
      <c r="K32" s="7">
        <f>K17/K7/12</f>
        <v>200.02087986463619</v>
      </c>
    </row>
    <row r="33" spans="1:11" ht="16.5" customHeight="1">
      <c r="A33" s="2"/>
      <c r="B33" s="52"/>
      <c r="C33" s="53"/>
      <c r="D33" s="53"/>
      <c r="E33" s="53"/>
      <c r="F33" s="53"/>
      <c r="G33" s="53"/>
      <c r="H33" s="53"/>
      <c r="I33" s="54"/>
      <c r="J33" s="7"/>
      <c r="K33" s="7"/>
    </row>
    <row r="34" spans="1:11" ht="16.5" customHeight="1">
      <c r="A34" s="2"/>
      <c r="B34" s="52" t="s">
        <v>34</v>
      </c>
      <c r="C34" s="53"/>
      <c r="D34" s="53"/>
      <c r="E34" s="53"/>
      <c r="F34" s="53"/>
      <c r="G34" s="53"/>
      <c r="H34" s="53"/>
      <c r="I34" s="54"/>
      <c r="J34" s="7">
        <f>J26/J7/12</f>
        <v>102.15910714285717</v>
      </c>
      <c r="K34" s="7">
        <f>K26/K7/12</f>
        <v>88.13249153976311</v>
      </c>
    </row>
    <row r="35" spans="1:11" ht="16.5" customHeight="1">
      <c r="A35" s="2"/>
      <c r="B35" s="52"/>
      <c r="C35" s="53"/>
      <c r="D35" s="53"/>
      <c r="E35" s="53"/>
      <c r="F35" s="53"/>
      <c r="G35" s="53"/>
      <c r="H35" s="53"/>
      <c r="I35" s="54"/>
      <c r="J35" s="8"/>
      <c r="K35" s="8"/>
    </row>
    <row r="36" spans="1:11" ht="16.5" customHeight="1">
      <c r="A36" s="2"/>
      <c r="B36" s="52" t="s">
        <v>35</v>
      </c>
      <c r="C36" s="53"/>
      <c r="D36" s="53"/>
      <c r="E36" s="53"/>
      <c r="F36" s="53"/>
      <c r="G36" s="53"/>
      <c r="H36" s="53"/>
      <c r="I36" s="54"/>
      <c r="J36" s="7">
        <f>J28/J7/12</f>
        <v>41.736061507936505</v>
      </c>
      <c r="K36" s="7">
        <f>K28/K7/12</f>
        <v>41.736061759729274</v>
      </c>
    </row>
    <row r="37" spans="1:11" ht="16.5" customHeight="1">
      <c r="A37" s="2"/>
      <c r="B37" s="52"/>
      <c r="C37" s="53"/>
      <c r="D37" s="53"/>
      <c r="E37" s="53"/>
      <c r="F37" s="53"/>
      <c r="G37" s="53"/>
      <c r="H37" s="53"/>
      <c r="I37" s="54"/>
      <c r="J37" s="8"/>
      <c r="K37" s="8"/>
    </row>
    <row r="38" spans="1:11" ht="16.5" customHeight="1">
      <c r="A38" s="2"/>
      <c r="B38" s="52" t="s">
        <v>36</v>
      </c>
      <c r="C38" s="53"/>
      <c r="D38" s="53"/>
      <c r="E38" s="53"/>
      <c r="F38" s="53"/>
      <c r="G38" s="53"/>
      <c r="H38" s="53"/>
      <c r="I38" s="54"/>
      <c r="J38" s="7">
        <f>J29/J7/12</f>
        <v>25.290476190476188</v>
      </c>
      <c r="K38" s="7">
        <f>K29/K7/12</f>
        <v>27.452453468697126</v>
      </c>
    </row>
    <row r="39" spans="1:11" ht="16.5" customHeight="1">
      <c r="A39" s="2"/>
      <c r="B39" s="52"/>
      <c r="C39" s="53"/>
      <c r="D39" s="53"/>
      <c r="E39" s="53"/>
      <c r="F39" s="53"/>
      <c r="G39" s="53"/>
      <c r="H39" s="53"/>
      <c r="I39" s="54"/>
      <c r="J39" s="8"/>
      <c r="K39" s="8"/>
    </row>
    <row r="40" spans="1:11" ht="16.5" customHeight="1">
      <c r="A40" s="14"/>
      <c r="B40" s="55" t="s">
        <v>40</v>
      </c>
      <c r="C40" s="56"/>
      <c r="D40" s="56"/>
      <c r="E40" s="56"/>
      <c r="F40" s="56"/>
      <c r="G40" s="56"/>
      <c r="H40" s="56"/>
      <c r="I40" s="57"/>
      <c r="J40" s="15">
        <f>SUM(J32:J39)</f>
        <v>498.7031845238095</v>
      </c>
      <c r="K40" s="15">
        <f>SUM(K32:K39)</f>
        <v>357.3418866328257</v>
      </c>
    </row>
    <row r="41" spans="1:1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>
      <c r="A42" s="1"/>
      <c r="B42" s="1"/>
      <c r="C42" s="9"/>
      <c r="D42" s="1"/>
      <c r="F42" s="1"/>
      <c r="G42" s="1"/>
      <c r="H42" s="1"/>
      <c r="I42" s="1"/>
      <c r="J42" s="1"/>
      <c r="K42" s="1"/>
    </row>
    <row r="43" spans="1:11" ht="16.5" customHeight="1">
      <c r="A43" s="1"/>
      <c r="B43" s="1"/>
      <c r="C43" s="1"/>
      <c r="D43" s="1"/>
      <c r="F43" s="1"/>
      <c r="G43" s="1"/>
      <c r="H43" s="1"/>
      <c r="I43" s="1"/>
      <c r="J43" s="1"/>
      <c r="K43" s="1"/>
    </row>
  </sheetData>
  <sheetProtection/>
  <mergeCells count="37"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8:I28"/>
    <mergeCell ref="B29:I29"/>
    <mergeCell ref="B30:I30"/>
    <mergeCell ref="B22:I22"/>
    <mergeCell ref="B23:I23"/>
    <mergeCell ref="B24:I24"/>
    <mergeCell ref="B25:I25"/>
    <mergeCell ref="B26:I26"/>
    <mergeCell ref="B27:I27"/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36:I36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4">
      <selection activeCell="H33" sqref="H33"/>
    </sheetView>
  </sheetViews>
  <sheetFormatPr defaultColWidth="9.00390625" defaultRowHeight="12.75"/>
  <cols>
    <col min="1" max="1" width="9.875" style="18" customWidth="1"/>
    <col min="2" max="2" width="16.625" style="18" customWidth="1"/>
    <col min="3" max="3" width="11.125" style="18" customWidth="1"/>
    <col min="4" max="4" width="16.875" style="18" customWidth="1"/>
    <col min="5" max="5" width="13.625" style="18" customWidth="1"/>
    <col min="6" max="6" width="15.125" style="18" customWidth="1"/>
    <col min="7" max="16384" width="9.125" style="18" customWidth="1"/>
  </cols>
  <sheetData>
    <row r="1" spans="1:5" ht="15">
      <c r="A1" s="17" t="s">
        <v>43</v>
      </c>
      <c r="B1" s="17"/>
      <c r="C1" s="17"/>
      <c r="D1" s="17"/>
      <c r="E1" s="17"/>
    </row>
    <row r="3" spans="1:3" ht="15">
      <c r="A3" s="17" t="s">
        <v>74</v>
      </c>
      <c r="B3" s="17"/>
      <c r="C3" s="17"/>
    </row>
    <row r="4" ht="15.75" thickBot="1"/>
    <row r="5" spans="1:6" ht="15.75" thickBot="1">
      <c r="A5" s="42" t="s">
        <v>44</v>
      </c>
      <c r="B5" s="43"/>
      <c r="C5" s="43"/>
      <c r="D5" s="43"/>
      <c r="E5" s="44"/>
      <c r="F5" s="45"/>
    </row>
    <row r="7" spans="1:6" ht="15">
      <c r="A7" s="79">
        <v>498.7</v>
      </c>
      <c r="B7" s="80"/>
      <c r="C7" s="81"/>
      <c r="D7" s="19" t="s">
        <v>45</v>
      </c>
      <c r="E7" s="82" t="s">
        <v>45</v>
      </c>
      <c r="F7" s="83"/>
    </row>
    <row r="8" spans="1:6" ht="15" customHeight="1">
      <c r="A8" s="84" t="s">
        <v>46</v>
      </c>
      <c r="B8" s="87" t="s">
        <v>47</v>
      </c>
      <c r="C8" s="87" t="s">
        <v>48</v>
      </c>
      <c r="D8" s="89" t="s">
        <v>49</v>
      </c>
      <c r="E8" s="92" t="s">
        <v>50</v>
      </c>
      <c r="F8" s="93"/>
    </row>
    <row r="9" spans="1:6" ht="12.75" customHeight="1">
      <c r="A9" s="85"/>
      <c r="B9" s="87"/>
      <c r="C9" s="88"/>
      <c r="D9" s="90"/>
      <c r="E9" s="94"/>
      <c r="F9" s="95"/>
    </row>
    <row r="10" spans="1:6" ht="15">
      <c r="A10" s="85"/>
      <c r="B10" s="87"/>
      <c r="C10" s="88"/>
      <c r="D10" s="90"/>
      <c r="E10" s="94"/>
      <c r="F10" s="95"/>
    </row>
    <row r="11" spans="1:6" ht="15">
      <c r="A11" s="85"/>
      <c r="B11" s="87"/>
      <c r="C11" s="88"/>
      <c r="D11" s="90"/>
      <c r="E11" s="94"/>
      <c r="F11" s="95"/>
    </row>
    <row r="12" spans="1:6" ht="15">
      <c r="A12" s="86"/>
      <c r="B12" s="87"/>
      <c r="C12" s="88"/>
      <c r="D12" s="91"/>
      <c r="E12" s="96"/>
      <c r="F12" s="97"/>
    </row>
    <row r="13" spans="1:6" ht="15">
      <c r="A13" s="20"/>
      <c r="B13" s="20"/>
      <c r="C13" s="22" t="s">
        <v>51</v>
      </c>
      <c r="D13" s="23" t="s">
        <v>52</v>
      </c>
      <c r="E13" s="21" t="s">
        <v>53</v>
      </c>
      <c r="F13" s="19" t="s">
        <v>52</v>
      </c>
    </row>
    <row r="14" spans="1:8" ht="15">
      <c r="A14" s="24" t="s">
        <v>54</v>
      </c>
      <c r="B14" s="25" t="s">
        <v>55</v>
      </c>
      <c r="C14" s="26">
        <v>0</v>
      </c>
      <c r="D14" s="27">
        <f aca="true" t="shared" si="0" ref="D14:D21">C14*$A$7</f>
        <v>0</v>
      </c>
      <c r="E14" s="28">
        <v>0.2</v>
      </c>
      <c r="F14" s="48">
        <f>D14-(D14*E14)</f>
        <v>0</v>
      </c>
      <c r="H14" s="29"/>
    </row>
    <row r="15" spans="1:6" ht="15">
      <c r="A15" s="30" t="s">
        <v>56</v>
      </c>
      <c r="B15" s="21" t="s">
        <v>57</v>
      </c>
      <c r="C15" s="26">
        <v>0.1</v>
      </c>
      <c r="D15" s="27">
        <f>C15*$A$7</f>
        <v>49.870000000000005</v>
      </c>
      <c r="E15" s="28">
        <v>0.2</v>
      </c>
      <c r="F15" s="48">
        <f aca="true" t="shared" si="1" ref="F15:F22">D15-(D15*E15)</f>
        <v>39.896</v>
      </c>
    </row>
    <row r="16" spans="1:6" ht="15">
      <c r="A16" s="30" t="s">
        <v>58</v>
      </c>
      <c r="B16" s="21" t="s">
        <v>59</v>
      </c>
      <c r="C16" s="26">
        <v>0.2</v>
      </c>
      <c r="D16" s="27">
        <f t="shared" si="0"/>
        <v>99.74000000000001</v>
      </c>
      <c r="E16" s="28">
        <v>0.2</v>
      </c>
      <c r="F16" s="48">
        <f t="shared" si="1"/>
        <v>79.792</v>
      </c>
    </row>
    <row r="17" spans="1:6" ht="15">
      <c r="A17" s="30" t="s">
        <v>60</v>
      </c>
      <c r="B17" s="21" t="s">
        <v>61</v>
      </c>
      <c r="C17" s="26">
        <v>0.3</v>
      </c>
      <c r="D17" s="27">
        <f t="shared" si="0"/>
        <v>149.60999999999999</v>
      </c>
      <c r="E17" s="28">
        <v>0.2</v>
      </c>
      <c r="F17" s="48">
        <f t="shared" si="1"/>
        <v>119.68799999999999</v>
      </c>
    </row>
    <row r="18" spans="1:6" ht="15">
      <c r="A18" s="30" t="s">
        <v>62</v>
      </c>
      <c r="B18" s="21" t="s">
        <v>63</v>
      </c>
      <c r="C18" s="26">
        <v>0.35</v>
      </c>
      <c r="D18" s="27">
        <f>C18*$A$7</f>
        <v>174.545</v>
      </c>
      <c r="E18" s="28">
        <v>0.2</v>
      </c>
      <c r="F18" s="48">
        <f t="shared" si="1"/>
        <v>139.636</v>
      </c>
    </row>
    <row r="19" spans="1:6" ht="15">
      <c r="A19" s="30" t="s">
        <v>64</v>
      </c>
      <c r="B19" s="21" t="s">
        <v>65</v>
      </c>
      <c r="C19" s="26">
        <v>0.43</v>
      </c>
      <c r="D19" s="27">
        <f t="shared" si="0"/>
        <v>214.441</v>
      </c>
      <c r="E19" s="28">
        <v>0.15</v>
      </c>
      <c r="F19" s="48">
        <f t="shared" si="1"/>
        <v>182.27485000000001</v>
      </c>
    </row>
    <row r="20" spans="1:6" ht="15">
      <c r="A20" s="30" t="s">
        <v>66</v>
      </c>
      <c r="B20" s="21" t="s">
        <v>67</v>
      </c>
      <c r="C20" s="26">
        <v>0.53</v>
      </c>
      <c r="D20" s="27">
        <f t="shared" si="0"/>
        <v>264.31100000000004</v>
      </c>
      <c r="E20" s="28">
        <v>0.15</v>
      </c>
      <c r="F20" s="48">
        <f t="shared" si="1"/>
        <v>224.66435000000004</v>
      </c>
    </row>
    <row r="21" spans="1:6" ht="15">
      <c r="A21" s="31" t="s">
        <v>68</v>
      </c>
      <c r="B21" s="32" t="s">
        <v>69</v>
      </c>
      <c r="C21" s="33">
        <v>0.66</v>
      </c>
      <c r="D21" s="27">
        <f t="shared" si="0"/>
        <v>329.142</v>
      </c>
      <c r="E21" s="28">
        <v>0.15</v>
      </c>
      <c r="F21" s="48">
        <f t="shared" si="1"/>
        <v>279.7707</v>
      </c>
    </row>
    <row r="22" spans="1:6" ht="15">
      <c r="A22" s="34" t="s">
        <v>70</v>
      </c>
      <c r="B22" s="21" t="s">
        <v>71</v>
      </c>
      <c r="C22" s="26">
        <v>0.77</v>
      </c>
      <c r="D22" s="35">
        <f>A7*C22</f>
        <v>383.999</v>
      </c>
      <c r="E22" s="28">
        <v>0.15</v>
      </c>
      <c r="F22" s="48">
        <f t="shared" si="1"/>
        <v>326.39915</v>
      </c>
    </row>
    <row r="23" ht="15.75" thickBot="1"/>
    <row r="24" spans="1:6" ht="15.75" thickBot="1">
      <c r="A24" s="42" t="s">
        <v>72</v>
      </c>
      <c r="B24" s="43"/>
      <c r="C24" s="43"/>
      <c r="D24" s="43"/>
      <c r="E24" s="44"/>
      <c r="F24" s="46"/>
    </row>
    <row r="25" ht="15">
      <c r="D25" s="47"/>
    </row>
    <row r="26" spans="1:6" ht="15">
      <c r="A26" s="79">
        <v>357.34</v>
      </c>
      <c r="B26" s="80"/>
      <c r="C26" s="81"/>
      <c r="D26" s="19" t="s">
        <v>45</v>
      </c>
      <c r="E26" s="82" t="s">
        <v>45</v>
      </c>
      <c r="F26" s="83"/>
    </row>
    <row r="27" spans="1:6" ht="12.75" customHeight="1">
      <c r="A27" s="84" t="s">
        <v>46</v>
      </c>
      <c r="B27" s="87" t="s">
        <v>47</v>
      </c>
      <c r="C27" s="87" t="s">
        <v>48</v>
      </c>
      <c r="D27" s="89" t="s">
        <v>49</v>
      </c>
      <c r="E27" s="92" t="s">
        <v>50</v>
      </c>
      <c r="F27" s="93"/>
    </row>
    <row r="28" spans="1:6" ht="12.75" customHeight="1">
      <c r="A28" s="85"/>
      <c r="B28" s="87"/>
      <c r="C28" s="88"/>
      <c r="D28" s="90"/>
      <c r="E28" s="94"/>
      <c r="F28" s="95"/>
    </row>
    <row r="29" spans="1:6" ht="15">
      <c r="A29" s="85"/>
      <c r="B29" s="87"/>
      <c r="C29" s="88"/>
      <c r="D29" s="90"/>
      <c r="E29" s="94"/>
      <c r="F29" s="95"/>
    </row>
    <row r="30" spans="1:6" ht="15">
      <c r="A30" s="85"/>
      <c r="B30" s="87"/>
      <c r="C30" s="88"/>
      <c r="D30" s="90"/>
      <c r="E30" s="94"/>
      <c r="F30" s="95"/>
    </row>
    <row r="31" spans="1:6" ht="18" customHeight="1">
      <c r="A31" s="86"/>
      <c r="B31" s="87"/>
      <c r="C31" s="88"/>
      <c r="D31" s="91"/>
      <c r="E31" s="96"/>
      <c r="F31" s="97"/>
    </row>
    <row r="32" spans="1:6" ht="15">
      <c r="A32" s="36"/>
      <c r="B32" s="41"/>
      <c r="C32" s="41" t="s">
        <v>51</v>
      </c>
      <c r="D32" s="23" t="s">
        <v>52</v>
      </c>
      <c r="E32" s="21" t="s">
        <v>53</v>
      </c>
      <c r="F32" s="19" t="s">
        <v>52</v>
      </c>
    </row>
    <row r="33" spans="1:6" ht="15">
      <c r="A33" s="30" t="s">
        <v>54</v>
      </c>
      <c r="B33" s="25" t="s">
        <v>55</v>
      </c>
      <c r="C33" s="26">
        <v>0</v>
      </c>
      <c r="D33" s="27">
        <f aca="true" t="shared" si="2" ref="D33:D40">C33*$A$26</f>
        <v>0</v>
      </c>
      <c r="E33" s="28">
        <v>0.1</v>
      </c>
      <c r="F33" s="48">
        <f>D33-(D33*E33)</f>
        <v>0</v>
      </c>
    </row>
    <row r="34" spans="1:6" ht="15">
      <c r="A34" s="30" t="s">
        <v>56</v>
      </c>
      <c r="B34" s="21" t="s">
        <v>57</v>
      </c>
      <c r="C34" s="26">
        <v>0.1</v>
      </c>
      <c r="D34" s="27">
        <f t="shared" si="2"/>
        <v>35.734</v>
      </c>
      <c r="E34" s="28">
        <v>0.1</v>
      </c>
      <c r="F34" s="48">
        <f aca="true" t="shared" si="3" ref="F34:F39">D34-(D34*E34)</f>
        <v>32.1606</v>
      </c>
    </row>
    <row r="35" spans="1:6" ht="15">
      <c r="A35" s="30" t="s">
        <v>58</v>
      </c>
      <c r="B35" s="21" t="s">
        <v>59</v>
      </c>
      <c r="C35" s="26">
        <v>0.2</v>
      </c>
      <c r="D35" s="27">
        <f t="shared" si="2"/>
        <v>71.468</v>
      </c>
      <c r="E35" s="28">
        <v>0.1</v>
      </c>
      <c r="F35" s="48">
        <f t="shared" si="3"/>
        <v>64.3212</v>
      </c>
    </row>
    <row r="36" spans="1:6" ht="15">
      <c r="A36" s="30" t="s">
        <v>60</v>
      </c>
      <c r="B36" s="21" t="s">
        <v>61</v>
      </c>
      <c r="C36" s="26">
        <v>0.3</v>
      </c>
      <c r="D36" s="27">
        <f t="shared" si="2"/>
        <v>107.20199999999998</v>
      </c>
      <c r="E36" s="28">
        <v>0.1</v>
      </c>
      <c r="F36" s="48">
        <f t="shared" si="3"/>
        <v>96.48179999999999</v>
      </c>
    </row>
    <row r="37" spans="1:6" ht="15">
      <c r="A37" s="30" t="s">
        <v>62</v>
      </c>
      <c r="B37" s="21" t="s">
        <v>63</v>
      </c>
      <c r="C37" s="26">
        <v>0.35</v>
      </c>
      <c r="D37" s="27">
        <f t="shared" si="2"/>
        <v>125.06899999999999</v>
      </c>
      <c r="E37" s="28">
        <v>0.1</v>
      </c>
      <c r="F37" s="48">
        <f t="shared" si="3"/>
        <v>112.56209999999999</v>
      </c>
    </row>
    <row r="38" spans="1:6" ht="15">
      <c r="A38" s="30" t="s">
        <v>64</v>
      </c>
      <c r="B38" s="21" t="s">
        <v>65</v>
      </c>
      <c r="C38" s="26">
        <v>0.43</v>
      </c>
      <c r="D38" s="27">
        <f t="shared" si="2"/>
        <v>153.65619999999998</v>
      </c>
      <c r="E38" s="28">
        <v>0.03</v>
      </c>
      <c r="F38" s="48">
        <f t="shared" si="3"/>
        <v>149.04651399999997</v>
      </c>
    </row>
    <row r="39" spans="1:6" ht="15">
      <c r="A39" s="30" t="s">
        <v>66</v>
      </c>
      <c r="B39" s="21" t="s">
        <v>67</v>
      </c>
      <c r="C39" s="26">
        <v>0.53</v>
      </c>
      <c r="D39" s="27">
        <f t="shared" si="2"/>
        <v>189.3902</v>
      </c>
      <c r="E39" s="28">
        <v>0.03</v>
      </c>
      <c r="F39" s="48">
        <f t="shared" si="3"/>
        <v>183.708494</v>
      </c>
    </row>
    <row r="40" spans="1:6" ht="15">
      <c r="A40" s="30" t="s">
        <v>68</v>
      </c>
      <c r="B40" s="32" t="s">
        <v>69</v>
      </c>
      <c r="C40" s="33">
        <v>0.66</v>
      </c>
      <c r="D40" s="27">
        <f t="shared" si="2"/>
        <v>235.8444</v>
      </c>
      <c r="E40" s="28">
        <v>0.03</v>
      </c>
      <c r="F40" s="48">
        <f>D40-(D40*E40)</f>
        <v>228.769068</v>
      </c>
    </row>
    <row r="41" spans="1:6" ht="15">
      <c r="A41" s="34" t="s">
        <v>70</v>
      </c>
      <c r="B41" s="21" t="s">
        <v>71</v>
      </c>
      <c r="C41" s="26">
        <v>0.77</v>
      </c>
      <c r="D41" s="37">
        <f>A26*C41</f>
        <v>275.1518</v>
      </c>
      <c r="E41" s="28">
        <v>0.03</v>
      </c>
      <c r="F41" s="48">
        <f>D41-(D41*E41)</f>
        <v>266.897246</v>
      </c>
    </row>
    <row r="43" spans="1:2" ht="15">
      <c r="A43" s="38"/>
      <c r="B43" s="39"/>
    </row>
    <row r="44" spans="1:2" ht="15">
      <c r="A44" s="40"/>
      <c r="B44" s="40"/>
    </row>
    <row r="45" spans="1:2" ht="15">
      <c r="A45" s="40"/>
      <c r="B45" s="40"/>
    </row>
  </sheetData>
  <sheetProtection/>
  <mergeCells count="14">
    <mergeCell ref="A7:C7"/>
    <mergeCell ref="E7:F7"/>
    <mergeCell ref="A8:A12"/>
    <mergeCell ref="B8:B12"/>
    <mergeCell ref="C8:C12"/>
    <mergeCell ref="D8:D12"/>
    <mergeCell ref="E8:F12"/>
    <mergeCell ref="A26:C26"/>
    <mergeCell ref="E26:F26"/>
    <mergeCell ref="A27:A31"/>
    <mergeCell ref="B27:B31"/>
    <mergeCell ref="C27:C31"/>
    <mergeCell ref="D27:D31"/>
    <mergeCell ref="E27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Katja Arnšek</cp:lastModifiedBy>
  <cp:lastPrinted>2018-09-06T10:14:38Z</cp:lastPrinted>
  <dcterms:created xsi:type="dcterms:W3CDTF">2000-10-03T07:08:36Z</dcterms:created>
  <dcterms:modified xsi:type="dcterms:W3CDTF">2018-09-06T10:15:39Z</dcterms:modified>
  <cp:category/>
  <cp:version/>
  <cp:contentType/>
  <cp:contentStatus/>
</cp:coreProperties>
</file>