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<sst xmlns="http://schemas.openxmlformats.org/spreadsheetml/2006/main" count="75" uniqueCount="59">
  <si>
    <t>OSNOVNA ŠOLA FRANJA GOLOBA</t>
  </si>
  <si>
    <t>PREVALJE</t>
  </si>
  <si>
    <t>POLJE 4</t>
  </si>
  <si>
    <t>2391 PREVALJE</t>
  </si>
  <si>
    <t>OBČINA PREVALJE</t>
  </si>
  <si>
    <t>TRG 2 A</t>
  </si>
  <si>
    <t>Plače delavcev in drugi izdatki zaposlenim so izračunani na podlagi izhodišč za pripravo občinskih proračunov za</t>
  </si>
  <si>
    <t>Del.mesto</t>
  </si>
  <si>
    <t>Plača</t>
  </si>
  <si>
    <t>Prisp.</t>
  </si>
  <si>
    <t>Prevoz</t>
  </si>
  <si>
    <t>Regres</t>
  </si>
  <si>
    <t>Mobilni učitelj DSP- 38</t>
  </si>
  <si>
    <t>SKUPAJ:</t>
  </si>
  <si>
    <t>PLAČE-DOGOVORJENI PROGRAM</t>
  </si>
  <si>
    <t xml:space="preserve">RAZLIKA DO POLNE CENE OSKRBNIN- REDNI PROGRAM </t>
  </si>
  <si>
    <t>DODATNA DEJAVNOST ZA OTROKE- DOGOVORJENI PROGAM</t>
  </si>
  <si>
    <t>smučarski tečaj</t>
  </si>
  <si>
    <t>Ciciban-planinec</t>
  </si>
  <si>
    <t xml:space="preserve">Pustna maškarada </t>
  </si>
  <si>
    <t>RAZLIKA DO POLNE CENE OSKRBNIN</t>
  </si>
  <si>
    <t>DODATNA DEJAVNOST ZA OTROKE</t>
  </si>
  <si>
    <t>Lepo vas pozdravljamo!</t>
  </si>
  <si>
    <t>RAVNATELJICA:</t>
  </si>
  <si>
    <t>Prehr.</t>
  </si>
  <si>
    <t>plavalni tečaj</t>
  </si>
  <si>
    <t>del.zap.</t>
  </si>
  <si>
    <t>Pok.</t>
  </si>
  <si>
    <t>mes.</t>
  </si>
  <si>
    <t>letno</t>
  </si>
  <si>
    <t>skupaj</t>
  </si>
  <si>
    <t>Pok.pr.</t>
  </si>
  <si>
    <t xml:space="preserve">Vse </t>
  </si>
  <si>
    <t>zap.</t>
  </si>
  <si>
    <t>prem.</t>
  </si>
  <si>
    <t>Del.</t>
  </si>
  <si>
    <t>Mira Hacnam</t>
  </si>
  <si>
    <t>Hišnik-18</t>
  </si>
  <si>
    <t>Sindikalni zaupnik</t>
  </si>
  <si>
    <t>Mali sonček</t>
  </si>
  <si>
    <t>Jub.</t>
  </si>
  <si>
    <t>Računalničar-42</t>
  </si>
  <si>
    <t>INVESTICIJE</t>
  </si>
  <si>
    <t>INVESTICIJE- PO PRILOGI</t>
  </si>
  <si>
    <t>Plan za koledarsko leto 2014 je izračunan na podlagi navodil za pripravo finančnega načrta za leto 2014.</t>
  </si>
  <si>
    <t xml:space="preserve">leto 2014 in na podlagi sprejete sistemizacije za šolsko  leto 2013/2014. </t>
  </si>
  <si>
    <t>SKUPAJ IZ PRORAČUNA OBČINE PREVALJE ZA LETO 2014</t>
  </si>
  <si>
    <t>ŠPORTNI PROGRAMI V LETU 2014</t>
  </si>
  <si>
    <t>Rasti plač, prevoza in prehrane na delo ni. Pokojninske premije in regres za letni dopust so izračunani na podlagi</t>
  </si>
  <si>
    <t>Investicije so planirane na podlagi potrebnega investicijskega vzdrževanja, oziroma nabave osnovnih sredstev</t>
  </si>
  <si>
    <t>po prioritetnem vrstnem redu.</t>
  </si>
  <si>
    <t>Specialni pedagog-40</t>
  </si>
  <si>
    <t>regres 2012,pok.prem.</t>
  </si>
  <si>
    <t xml:space="preserve">PLAN ZA KOLEDARSKO LETO 2014- VRTEC </t>
  </si>
  <si>
    <t>poračun-odprava pl.nes.</t>
  </si>
  <si>
    <t>Spremljevalec g.ov.uč.-17</t>
  </si>
  <si>
    <t>Učitelj- DSP-30</t>
  </si>
  <si>
    <t>Datum: 10.01.2014</t>
  </si>
  <si>
    <t xml:space="preserve">dogovora o dodatnih ukrepih na področju plač. Poračun odprave plačnih nesorazmerij ni v ceni. 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</si>
</sst>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16" borderId="8" applyNumberFormat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8" applyNumberFormat="0" applyAlignment="0" applyProtection="0"/>
    <xf numFmtId="0" fontId="1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52">
      <selection activeCell="H53" sqref="H53"/>
    </sheetView>
  </sheetViews>
  <sheetFormatPr defaultColWidth="9.140625" defaultRowHeight="12.75"/>
  <cols>
    <col min="1" max="1" width="21.421875" style="0" customWidth="1"/>
    <col min="2" max="2" width="6.28125" style="0" customWidth="1"/>
    <col min="3" max="3" width="8.8515625" style="0" customWidth="1"/>
    <col min="5" max="5" width="6.421875" style="0" customWidth="1"/>
    <col min="6" max="6" width="7.421875" style="0" customWidth="1"/>
    <col min="7" max="7" width="7.140625" style="0" customWidth="1"/>
    <col min="8" max="8" width="9.57421875" style="0" customWidth="1"/>
    <col min="9" max="9" width="8.8515625" style="0" customWidth="1"/>
    <col min="10" max="10" width="10.140625" style="0" customWidth="1"/>
    <col min="11" max="11" width="7.00390625" style="0" customWidth="1"/>
    <col min="12" max="12" width="8.28125" style="0" customWidth="1"/>
    <col min="13" max="13" width="8.57421875" style="0" customWidth="1"/>
    <col min="14" max="14" width="7.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" t="s">
        <v>2</v>
      </c>
      <c r="B3" s="1"/>
      <c r="C3" s="1"/>
      <c r="D3" s="1"/>
      <c r="E3" s="1"/>
      <c r="F3" s="1"/>
    </row>
    <row r="4" spans="1:6" ht="12.75">
      <c r="A4" s="1" t="s">
        <v>3</v>
      </c>
      <c r="B4" s="1"/>
      <c r="C4" s="1"/>
      <c r="D4" s="1"/>
      <c r="E4" s="1"/>
      <c r="F4" s="1"/>
    </row>
    <row r="6" ht="12.75">
      <c r="A6" t="s">
        <v>57</v>
      </c>
    </row>
    <row r="11" spans="1:5" ht="12.75">
      <c r="A11" s="1" t="s">
        <v>4</v>
      </c>
      <c r="B11" s="1"/>
      <c r="C11" s="1"/>
      <c r="D11" s="1"/>
      <c r="E11" s="1"/>
    </row>
    <row r="12" spans="1:5" ht="12.75">
      <c r="A12" s="1" t="s">
        <v>5</v>
      </c>
      <c r="B12" s="1"/>
      <c r="C12" s="1"/>
      <c r="D12" s="1"/>
      <c r="E12" s="1"/>
    </row>
    <row r="13" spans="1:5" ht="12.75">
      <c r="A13" s="1" t="s">
        <v>3</v>
      </c>
      <c r="B13" s="1"/>
      <c r="C13" s="1"/>
      <c r="D13" s="1"/>
      <c r="E13" s="1"/>
    </row>
    <row r="17" spans="1:7" ht="12.75">
      <c r="A17" s="1" t="s">
        <v>53</v>
      </c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20" ht="12.75">
      <c r="A20" t="s">
        <v>44</v>
      </c>
    </row>
    <row r="22" ht="12.75">
      <c r="A22" t="s">
        <v>6</v>
      </c>
    </row>
    <row r="23" ht="12.75">
      <c r="A23" t="s">
        <v>45</v>
      </c>
    </row>
    <row r="25" ht="12.75">
      <c r="A25" t="s">
        <v>48</v>
      </c>
    </row>
    <row r="26" ht="12.75">
      <c r="A26" t="s">
        <v>58</v>
      </c>
    </row>
    <row r="28" ht="12.75">
      <c r="A28" t="s">
        <v>49</v>
      </c>
    </row>
    <row r="29" ht="12.75">
      <c r="A29" t="s">
        <v>50</v>
      </c>
    </row>
    <row r="33" spans="1:10" ht="12.75">
      <c r="A33" s="3" t="s">
        <v>15</v>
      </c>
      <c r="B33" s="3"/>
      <c r="C33" s="3"/>
      <c r="D33" s="3"/>
      <c r="E33" s="3"/>
      <c r="F33" s="3"/>
      <c r="G33" s="2"/>
      <c r="H33" s="2"/>
      <c r="I33" s="2"/>
      <c r="J33" s="5">
        <v>628000</v>
      </c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8" spans="1:7" ht="12.75">
      <c r="A38" s="1" t="s">
        <v>14</v>
      </c>
      <c r="B38" s="1"/>
      <c r="C38" s="1"/>
      <c r="D38" s="1"/>
      <c r="E38" s="1"/>
      <c r="F38" s="1"/>
      <c r="G38" s="1"/>
    </row>
    <row r="39" spans="6:7" ht="12.75">
      <c r="F39" s="1"/>
      <c r="G39" s="1"/>
    </row>
    <row r="40" spans="1:15" ht="12.75">
      <c r="A40" s="3" t="s">
        <v>7</v>
      </c>
      <c r="B40" s="3" t="s">
        <v>35</v>
      </c>
      <c r="C40" s="3" t="s">
        <v>8</v>
      </c>
      <c r="D40" s="3" t="s">
        <v>8</v>
      </c>
      <c r="E40" s="3" t="s">
        <v>27</v>
      </c>
      <c r="F40" s="3" t="s">
        <v>10</v>
      </c>
      <c r="G40" s="3" t="s">
        <v>24</v>
      </c>
      <c r="H40" s="3" t="s">
        <v>8</v>
      </c>
      <c r="I40" s="3" t="s">
        <v>9</v>
      </c>
      <c r="J40" s="3" t="s">
        <v>8</v>
      </c>
      <c r="K40" s="8" t="s">
        <v>31</v>
      </c>
      <c r="L40" s="8" t="s">
        <v>10</v>
      </c>
      <c r="M40" s="8" t="s">
        <v>24</v>
      </c>
      <c r="N40" s="8" t="s">
        <v>11</v>
      </c>
      <c r="O40" s="8" t="s">
        <v>32</v>
      </c>
    </row>
    <row r="41" spans="1:15" ht="12.75">
      <c r="A41" s="2"/>
      <c r="B41" s="3" t="s">
        <v>33</v>
      </c>
      <c r="C41" s="2"/>
      <c r="D41" s="3" t="s">
        <v>26</v>
      </c>
      <c r="E41" s="3" t="s">
        <v>34</v>
      </c>
      <c r="F41" s="3" t="s">
        <v>28</v>
      </c>
      <c r="G41" s="3" t="s">
        <v>28</v>
      </c>
      <c r="H41" s="3" t="s">
        <v>29</v>
      </c>
      <c r="I41" s="3" t="s">
        <v>29</v>
      </c>
      <c r="J41" s="3" t="s">
        <v>30</v>
      </c>
      <c r="K41" s="8" t="s">
        <v>29</v>
      </c>
      <c r="L41" s="8" t="s">
        <v>29</v>
      </c>
      <c r="M41" s="8" t="s">
        <v>29</v>
      </c>
      <c r="N41" s="3" t="s">
        <v>40</v>
      </c>
      <c r="O41" s="3" t="s">
        <v>30</v>
      </c>
    </row>
    <row r="42" spans="1:15" ht="12.75">
      <c r="A42" s="2"/>
      <c r="B42" s="2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 t="s">
        <v>12</v>
      </c>
      <c r="B43" s="4">
        <v>0.26</v>
      </c>
      <c r="C43" s="4">
        <v>2042.95</v>
      </c>
      <c r="D43" s="4">
        <f aca="true" t="shared" si="0" ref="D43:D48">C43*B43*1.0033</f>
        <v>532.9198511000001</v>
      </c>
      <c r="E43" s="4">
        <v>2.15</v>
      </c>
      <c r="F43" s="4">
        <v>17.58</v>
      </c>
      <c r="G43" s="4">
        <v>19.08</v>
      </c>
      <c r="H43" s="4">
        <f>D43*12</f>
        <v>6395.038213200001</v>
      </c>
      <c r="I43" s="4">
        <f>H43*16.1/100</f>
        <v>1029.6011523252002</v>
      </c>
      <c r="J43" s="5">
        <f aca="true" t="shared" si="1" ref="J43:J49">SUM(H43:I43)</f>
        <v>7424.639365525201</v>
      </c>
      <c r="K43" s="4">
        <f>E43*12*1.376</f>
        <v>35.50079999999999</v>
      </c>
      <c r="L43" s="4">
        <f aca="true" t="shared" si="2" ref="L43:M48">F43*11</f>
        <v>193.38</v>
      </c>
      <c r="M43" s="4">
        <f t="shared" si="2"/>
        <v>209.88</v>
      </c>
      <c r="N43" s="4">
        <v>89.96</v>
      </c>
      <c r="O43" s="5">
        <f aca="true" t="shared" si="3" ref="O43:O50">SUM(J43:N43)</f>
        <v>7953.360165525201</v>
      </c>
    </row>
    <row r="44" spans="1:15" ht="12.75">
      <c r="A44" s="11" t="s">
        <v>41</v>
      </c>
      <c r="B44" s="4">
        <v>0.15</v>
      </c>
      <c r="C44" s="4">
        <v>2331.12</v>
      </c>
      <c r="D44" s="4">
        <f t="shared" si="0"/>
        <v>350.8219044</v>
      </c>
      <c r="E44" s="4">
        <v>1.1</v>
      </c>
      <c r="F44" s="4"/>
      <c r="G44" s="4">
        <v>11.01</v>
      </c>
      <c r="H44" s="4">
        <f>D44*12</f>
        <v>4209.8628528</v>
      </c>
      <c r="I44" s="4">
        <f>H44*16.1/100</f>
        <v>677.7879193008</v>
      </c>
      <c r="J44" s="5">
        <f t="shared" si="1"/>
        <v>4887.6507721008</v>
      </c>
      <c r="K44" s="4">
        <f>E44*12*1.376</f>
        <v>18.1632</v>
      </c>
      <c r="L44" s="4">
        <f t="shared" si="2"/>
        <v>0</v>
      </c>
      <c r="M44" s="4">
        <f t="shared" si="2"/>
        <v>121.11</v>
      </c>
      <c r="N44" s="4">
        <v>15</v>
      </c>
      <c r="O44" s="5">
        <f t="shared" si="3"/>
        <v>5041.9239721008</v>
      </c>
    </row>
    <row r="45" spans="1:15" ht="12.75">
      <c r="A45" s="11" t="s">
        <v>51</v>
      </c>
      <c r="B45" s="4">
        <v>0.05</v>
      </c>
      <c r="C45" s="4">
        <v>2120.19</v>
      </c>
      <c r="D45" s="4">
        <f t="shared" si="0"/>
        <v>106.35933135</v>
      </c>
      <c r="E45" s="4"/>
      <c r="F45" s="4"/>
      <c r="G45" s="4"/>
      <c r="H45" s="4">
        <f>D45*12</f>
        <v>1276.3119762000001</v>
      </c>
      <c r="I45" s="4">
        <f>H45*16.1/100</f>
        <v>205.48622816820003</v>
      </c>
      <c r="J45" s="5">
        <f t="shared" si="1"/>
        <v>1481.7982043682002</v>
      </c>
      <c r="K45" s="4"/>
      <c r="L45" s="4"/>
      <c r="M45" s="4"/>
      <c r="N45" s="4"/>
      <c r="O45" s="5">
        <f t="shared" si="3"/>
        <v>1481.7982043682002</v>
      </c>
    </row>
    <row r="46" spans="1:15" ht="12.75">
      <c r="A46" s="2" t="s">
        <v>37</v>
      </c>
      <c r="B46" s="4">
        <v>0.28</v>
      </c>
      <c r="C46" s="4">
        <v>895.78</v>
      </c>
      <c r="D46" s="4">
        <f t="shared" si="0"/>
        <v>251.64610072000005</v>
      </c>
      <c r="E46" s="4">
        <v>1.51</v>
      </c>
      <c r="F46" s="4"/>
      <c r="G46" s="4">
        <v>20.55</v>
      </c>
      <c r="H46" s="4">
        <f>D46*12</f>
        <v>3019.7532086400006</v>
      </c>
      <c r="I46" s="4">
        <f>H46*16.1/100</f>
        <v>486.18026659104015</v>
      </c>
      <c r="J46" s="5">
        <f t="shared" si="1"/>
        <v>3505.9334752310406</v>
      </c>
      <c r="K46" s="4">
        <f>E46*12*1.376</f>
        <v>24.93312</v>
      </c>
      <c r="L46" s="4">
        <f t="shared" si="2"/>
        <v>0</v>
      </c>
      <c r="M46" s="4">
        <f t="shared" si="2"/>
        <v>226.05</v>
      </c>
      <c r="N46" s="4">
        <v>135.63</v>
      </c>
      <c r="O46" s="5">
        <f t="shared" si="3"/>
        <v>3892.546595231041</v>
      </c>
    </row>
    <row r="47" spans="1:15" ht="12.75">
      <c r="A47" s="2" t="s">
        <v>55</v>
      </c>
      <c r="B47" s="4">
        <v>0.75</v>
      </c>
      <c r="C47" s="4">
        <v>820.7</v>
      </c>
      <c r="D47" s="4">
        <f t="shared" si="0"/>
        <v>617.5562325000002</v>
      </c>
      <c r="E47" s="4">
        <v>4.02</v>
      </c>
      <c r="F47" s="4">
        <v>46.8</v>
      </c>
      <c r="G47" s="4">
        <v>73.4</v>
      </c>
      <c r="H47" s="4">
        <v>7410.72</v>
      </c>
      <c r="I47" s="4">
        <v>1193.16</v>
      </c>
      <c r="J47" s="5">
        <f t="shared" si="1"/>
        <v>8603.880000000001</v>
      </c>
      <c r="K47" s="4">
        <v>48.24</v>
      </c>
      <c r="L47" s="4">
        <f t="shared" si="2"/>
        <v>514.8</v>
      </c>
      <c r="M47" s="4">
        <f t="shared" si="2"/>
        <v>807.4000000000001</v>
      </c>
      <c r="N47" s="4">
        <v>484.4</v>
      </c>
      <c r="O47" s="5">
        <f t="shared" si="3"/>
        <v>10458.72</v>
      </c>
    </row>
    <row r="48" spans="1:15" ht="12.75">
      <c r="A48" s="2" t="s">
        <v>56</v>
      </c>
      <c r="B48" s="4">
        <v>0.14</v>
      </c>
      <c r="C48" s="4">
        <v>1360.49</v>
      </c>
      <c r="D48" s="4">
        <f t="shared" si="0"/>
        <v>191.09714638000003</v>
      </c>
      <c r="E48" s="4">
        <v>0.7</v>
      </c>
      <c r="F48" s="4">
        <v>46.8</v>
      </c>
      <c r="G48" s="4">
        <v>10.28</v>
      </c>
      <c r="H48" s="4">
        <v>2293.2</v>
      </c>
      <c r="I48" s="4">
        <v>369.24</v>
      </c>
      <c r="J48" s="5">
        <f t="shared" si="1"/>
        <v>2662.4399999999996</v>
      </c>
      <c r="K48" s="4">
        <v>9</v>
      </c>
      <c r="L48" s="4">
        <f t="shared" si="2"/>
        <v>514.8</v>
      </c>
      <c r="M48" s="4">
        <v>113.04</v>
      </c>
      <c r="N48" s="4">
        <v>67.82</v>
      </c>
      <c r="O48" s="5">
        <f t="shared" si="3"/>
        <v>3367.1</v>
      </c>
    </row>
    <row r="49" spans="1:15" ht="12.75">
      <c r="A49" s="2" t="s">
        <v>38</v>
      </c>
      <c r="B49" s="4"/>
      <c r="C49" s="4"/>
      <c r="D49" s="4"/>
      <c r="E49" s="4"/>
      <c r="F49" s="4"/>
      <c r="G49" s="4"/>
      <c r="H49" s="4">
        <v>484.9</v>
      </c>
      <c r="I49" s="4">
        <f>H49*16.1/100</f>
        <v>78.0689</v>
      </c>
      <c r="J49" s="5">
        <f t="shared" si="1"/>
        <v>562.9689</v>
      </c>
      <c r="K49" s="4"/>
      <c r="L49" s="4"/>
      <c r="M49" s="4"/>
      <c r="N49" s="4"/>
      <c r="O49" s="5">
        <f t="shared" si="3"/>
        <v>562.9689</v>
      </c>
    </row>
    <row r="50" spans="1:15" ht="12.75">
      <c r="A50" s="2" t="s">
        <v>52</v>
      </c>
      <c r="B50" s="4"/>
      <c r="C50" s="4"/>
      <c r="D50" s="4"/>
      <c r="E50" s="4"/>
      <c r="F50" s="4"/>
      <c r="G50" s="4"/>
      <c r="H50" s="4"/>
      <c r="I50" s="4"/>
      <c r="J50" s="5"/>
      <c r="K50" s="4">
        <v>-31.29</v>
      </c>
      <c r="L50" s="4"/>
      <c r="M50" s="4"/>
      <c r="N50" s="4">
        <v>186.23</v>
      </c>
      <c r="O50" s="5">
        <f t="shared" si="3"/>
        <v>154.94</v>
      </c>
    </row>
    <row r="51" spans="1:15" ht="12.75">
      <c r="A51" s="2" t="s">
        <v>54</v>
      </c>
      <c r="B51" s="4"/>
      <c r="C51" s="4"/>
      <c r="D51" s="4"/>
      <c r="E51" s="4"/>
      <c r="F51" s="4"/>
      <c r="G51" s="4"/>
      <c r="H51" s="4">
        <v>300.69</v>
      </c>
      <c r="I51" s="4">
        <v>43.23</v>
      </c>
      <c r="J51" s="5">
        <f>SUM(H51:I51)</f>
        <v>343.92</v>
      </c>
      <c r="K51" s="4"/>
      <c r="L51" s="4"/>
      <c r="M51" s="4"/>
      <c r="N51" s="4"/>
      <c r="O51" s="5">
        <f>SUM(J51:N51)</f>
        <v>343.92</v>
      </c>
    </row>
    <row r="52" spans="1:15" ht="12.75">
      <c r="A52" s="2" t="s">
        <v>54</v>
      </c>
      <c r="B52" s="4"/>
      <c r="C52" s="4"/>
      <c r="D52" s="4"/>
      <c r="E52" s="4"/>
      <c r="F52" s="4"/>
      <c r="G52" s="4"/>
      <c r="H52" s="4">
        <v>7992.09</v>
      </c>
      <c r="I52" s="4">
        <v>1145.34</v>
      </c>
      <c r="J52" s="5">
        <f>SUM(H52:I52)</f>
        <v>9137.43</v>
      </c>
      <c r="K52" s="4"/>
      <c r="L52" s="4"/>
      <c r="M52" s="4"/>
      <c r="N52" s="4"/>
      <c r="O52" s="5">
        <f>SUM(J52:N52)</f>
        <v>9137.43</v>
      </c>
    </row>
    <row r="53" spans="1:15" ht="12.75">
      <c r="A53" s="3" t="s">
        <v>13</v>
      </c>
      <c r="B53" s="5"/>
      <c r="C53" s="5"/>
      <c r="D53" s="12">
        <f>SUM(D43:D48)</f>
        <v>2050.4005664500005</v>
      </c>
      <c r="E53" s="12">
        <f>SUM(E43:E48)</f>
        <v>9.479999999999999</v>
      </c>
      <c r="F53" s="12">
        <f>SUM(F43:F44)</f>
        <v>17.58</v>
      </c>
      <c r="G53" s="12">
        <f>SUM(G43:G48)</f>
        <v>134.32</v>
      </c>
      <c r="H53" s="5">
        <f>SUM(H43:H52)</f>
        <v>33382.566250840006</v>
      </c>
      <c r="I53" s="5">
        <f>SUM(I43:I52)</f>
        <v>5228.094466385241</v>
      </c>
      <c r="J53" s="5">
        <f>SUM(J43:J52)</f>
        <v>38610.66071722524</v>
      </c>
      <c r="K53" s="5">
        <f>SUM(K43:K50)</f>
        <v>104.54712</v>
      </c>
      <c r="L53" s="5">
        <f>SUM(L43:L50)</f>
        <v>1222.98</v>
      </c>
      <c r="M53" s="5">
        <f>SUM(M43:M49)</f>
        <v>1477.48</v>
      </c>
      <c r="N53" s="5">
        <f>SUM(N43:N50)</f>
        <v>979.04</v>
      </c>
      <c r="O53" s="5">
        <f>SUM(O43:O52)</f>
        <v>42394.70783722524</v>
      </c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7"/>
      <c r="K54" s="9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2.75">
      <c r="A56" s="13"/>
    </row>
    <row r="57" spans="1:11" ht="12.75">
      <c r="A57" s="13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9" spans="1:6" ht="12.75">
      <c r="A59" s="1" t="s">
        <v>16</v>
      </c>
      <c r="B59" s="1"/>
      <c r="C59" s="1"/>
      <c r="D59" s="1"/>
      <c r="E59" s="1"/>
      <c r="F59" s="1"/>
    </row>
    <row r="61" spans="1:10" ht="12.75">
      <c r="A61" s="2" t="s">
        <v>25</v>
      </c>
      <c r="B61" s="2"/>
      <c r="C61" s="5"/>
      <c r="D61" s="4"/>
      <c r="E61" s="2"/>
      <c r="F61" s="2"/>
      <c r="G61" s="2"/>
      <c r="H61" s="2"/>
      <c r="I61" s="2"/>
      <c r="J61" s="4">
        <v>1750</v>
      </c>
    </row>
    <row r="62" spans="1:10" ht="12.75">
      <c r="A62" s="2" t="s">
        <v>17</v>
      </c>
      <c r="B62" s="2"/>
      <c r="C62" s="4"/>
      <c r="D62" s="4"/>
      <c r="E62" s="2"/>
      <c r="F62" s="2"/>
      <c r="G62" s="2"/>
      <c r="H62" s="2"/>
      <c r="I62" s="2"/>
      <c r="J62" s="4">
        <v>2400</v>
      </c>
    </row>
    <row r="63" spans="1:10" ht="12.75">
      <c r="A63" s="2" t="s">
        <v>18</v>
      </c>
      <c r="B63" s="2"/>
      <c r="C63" s="4"/>
      <c r="D63" s="4"/>
      <c r="E63" s="2"/>
      <c r="F63" s="2"/>
      <c r="G63" s="2"/>
      <c r="H63" s="2"/>
      <c r="I63" s="2"/>
      <c r="J63" s="4">
        <v>678</v>
      </c>
    </row>
    <row r="64" spans="1:10" ht="12.75">
      <c r="A64" s="2" t="s">
        <v>19</v>
      </c>
      <c r="B64" s="2"/>
      <c r="C64" s="4"/>
      <c r="D64" s="4"/>
      <c r="E64" s="2"/>
      <c r="F64" s="2"/>
      <c r="G64" s="2"/>
      <c r="H64" s="2"/>
      <c r="I64" s="2"/>
      <c r="J64" s="4">
        <v>3000</v>
      </c>
    </row>
    <row r="65" spans="1:10" ht="12.75">
      <c r="A65" s="2"/>
      <c r="B65" s="2"/>
      <c r="C65" s="4"/>
      <c r="D65" s="4"/>
      <c r="E65" s="2"/>
      <c r="F65" s="2"/>
      <c r="G65" s="2"/>
      <c r="H65" s="2"/>
      <c r="I65" s="2"/>
      <c r="J65" s="4"/>
    </row>
    <row r="66" spans="1:10" ht="12.75">
      <c r="A66" s="3" t="s">
        <v>13</v>
      </c>
      <c r="B66" s="3"/>
      <c r="C66" s="5"/>
      <c r="D66" s="5"/>
      <c r="E66" s="3"/>
      <c r="F66" s="3"/>
      <c r="G66" s="3"/>
      <c r="H66" s="3"/>
      <c r="I66" s="3"/>
      <c r="J66" s="5">
        <f>SUM(J61:J65)</f>
        <v>7828</v>
      </c>
    </row>
    <row r="68" ht="12.75">
      <c r="A68" s="1"/>
    </row>
    <row r="69" spans="1:10" ht="12.75">
      <c r="A69" s="3" t="s">
        <v>43</v>
      </c>
      <c r="B69" s="2"/>
      <c r="C69" s="2"/>
      <c r="D69" s="2"/>
      <c r="E69" s="2"/>
      <c r="F69" s="2"/>
      <c r="G69" s="2"/>
      <c r="H69" s="2"/>
      <c r="I69" s="2"/>
      <c r="J69" s="5">
        <v>9630</v>
      </c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1:10" ht="12.75">
      <c r="A75" s="3" t="s">
        <v>46</v>
      </c>
      <c r="B75" s="3"/>
      <c r="C75" s="3"/>
      <c r="D75" s="3"/>
      <c r="E75" s="3"/>
      <c r="F75" s="3"/>
      <c r="G75" s="3"/>
      <c r="H75" s="3"/>
      <c r="I75" s="3"/>
      <c r="J75" s="5"/>
    </row>
    <row r="76" spans="5:11" ht="12.75">
      <c r="E76" s="6"/>
      <c r="F76" s="6"/>
      <c r="G76" s="6"/>
      <c r="H76" s="6"/>
      <c r="I76" s="6"/>
      <c r="J76" s="7"/>
      <c r="K76" s="10"/>
    </row>
    <row r="77" spans="1:10" ht="12.75">
      <c r="A77" s="3" t="s">
        <v>20</v>
      </c>
      <c r="B77" s="2"/>
      <c r="C77" s="2"/>
      <c r="D77" s="2"/>
      <c r="E77" s="3"/>
      <c r="F77" s="3"/>
      <c r="G77" s="3"/>
      <c r="H77" s="3"/>
      <c r="I77" s="3"/>
      <c r="J77" s="5">
        <f>J33</f>
        <v>628000</v>
      </c>
    </row>
    <row r="78" spans="1:10" ht="12.75">
      <c r="A78" s="3" t="s">
        <v>14</v>
      </c>
      <c r="B78" s="2"/>
      <c r="C78" s="2"/>
      <c r="D78" s="2"/>
      <c r="E78" s="3"/>
      <c r="F78" s="3"/>
      <c r="G78" s="3"/>
      <c r="H78" s="3"/>
      <c r="I78" s="3"/>
      <c r="J78" s="5">
        <f>O53</f>
        <v>42394.70783722524</v>
      </c>
    </row>
    <row r="79" spans="1:10" ht="12.75">
      <c r="A79" s="3" t="s">
        <v>21</v>
      </c>
      <c r="B79" s="3"/>
      <c r="C79" s="3"/>
      <c r="D79" s="3"/>
      <c r="E79" s="3"/>
      <c r="F79" s="3"/>
      <c r="G79" s="3"/>
      <c r="H79" s="3"/>
      <c r="I79" s="3"/>
      <c r="J79" s="5">
        <f>J66</f>
        <v>7828</v>
      </c>
    </row>
    <row r="80" spans="1:10" ht="12.75">
      <c r="A80" s="3" t="s">
        <v>42</v>
      </c>
      <c r="B80" s="3"/>
      <c r="C80" s="3"/>
      <c r="D80" s="3"/>
      <c r="E80" s="3"/>
      <c r="F80" s="3"/>
      <c r="G80" s="3"/>
      <c r="H80" s="3"/>
      <c r="I80" s="3"/>
      <c r="J80" s="5">
        <f>J69</f>
        <v>9630</v>
      </c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5"/>
    </row>
    <row r="82" spans="1:10" ht="12.75">
      <c r="A82" s="3" t="s">
        <v>13</v>
      </c>
      <c r="B82" s="3"/>
      <c r="C82" s="3"/>
      <c r="D82" s="3"/>
      <c r="E82" s="3"/>
      <c r="F82" s="3"/>
      <c r="G82" s="3"/>
      <c r="H82" s="3"/>
      <c r="I82" s="3"/>
      <c r="J82" s="5">
        <f>SUM(J77:J81)</f>
        <v>687852.7078372253</v>
      </c>
    </row>
    <row r="83" spans="1:10" ht="12.75">
      <c r="A83" s="6"/>
      <c r="B83" s="6"/>
      <c r="C83" s="6"/>
      <c r="D83" s="6"/>
      <c r="E83" s="6"/>
      <c r="F83" s="6"/>
      <c r="G83" s="6"/>
      <c r="H83" s="6"/>
      <c r="I83" s="6"/>
      <c r="J83" s="7"/>
    </row>
    <row r="84" spans="1:10" ht="12.75">
      <c r="A84" s="6"/>
      <c r="B84" s="6"/>
      <c r="C84" s="6"/>
      <c r="D84" s="6"/>
      <c r="E84" s="6"/>
      <c r="F84" s="6"/>
      <c r="G84" s="6"/>
      <c r="H84" s="6"/>
      <c r="I84" s="6"/>
      <c r="J84" s="7"/>
    </row>
    <row r="85" spans="1:5" ht="12.75">
      <c r="A85" s="1" t="s">
        <v>47</v>
      </c>
      <c r="B85" s="6"/>
      <c r="C85" s="6"/>
      <c r="D85" s="6"/>
      <c r="E85" s="10"/>
    </row>
    <row r="86" spans="2:5" ht="12.75">
      <c r="B86" s="6"/>
      <c r="C86" s="6"/>
      <c r="D86" s="6"/>
      <c r="E86" s="10"/>
    </row>
    <row r="87" spans="1:10" ht="12.75">
      <c r="A87" s="3" t="s">
        <v>39</v>
      </c>
      <c r="B87" s="3"/>
      <c r="C87" s="3"/>
      <c r="D87" s="3"/>
      <c r="E87" s="3"/>
      <c r="F87" s="3"/>
      <c r="G87" s="3"/>
      <c r="H87" s="3"/>
      <c r="I87" s="3"/>
      <c r="J87" s="5">
        <v>643</v>
      </c>
    </row>
    <row r="88" spans="1:10" ht="12.75">
      <c r="A88" s="10"/>
      <c r="B88" s="6"/>
      <c r="C88" s="6"/>
      <c r="D88" s="6"/>
      <c r="E88" s="10"/>
      <c r="F88" s="10"/>
      <c r="G88" s="10"/>
      <c r="H88" s="10"/>
      <c r="I88" s="10"/>
      <c r="J88" s="10"/>
    </row>
    <row r="89" spans="1:3" ht="12.75">
      <c r="A89" t="s">
        <v>22</v>
      </c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7:9" ht="12.75">
      <c r="G94" s="1" t="s">
        <v>23</v>
      </c>
      <c r="H94" s="1"/>
      <c r="I94" s="1"/>
    </row>
    <row r="95" spans="2:7" ht="12.75">
      <c r="B95" s="6"/>
      <c r="C95" s="6"/>
      <c r="D95" s="6"/>
      <c r="G95" t="s">
        <v>36</v>
      </c>
    </row>
    <row r="97" spans="7:9" ht="12.75">
      <c r="G97" s="1"/>
      <c r="H97" s="1"/>
      <c r="I97" s="1"/>
    </row>
  </sheetData>
  <sheetProtection/>
  <printOptions/>
  <pageMargins left="0.75" right="0.75" top="1" bottom="1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Cvetka</dc:creator>
  <cp:keywords/>
  <dc:description/>
  <cp:lastModifiedBy>Mojca Orešnik</cp:lastModifiedBy>
  <cp:lastPrinted>2014-01-13T08:38:20Z</cp:lastPrinted>
  <dcterms:created xsi:type="dcterms:W3CDTF">2009-10-15T05:29:47Z</dcterms:created>
  <dcterms:modified xsi:type="dcterms:W3CDTF">2014-01-16T09:14:23Z</dcterms:modified>
  <cp:category/>
  <cp:version/>
  <cp:contentType/>
  <cp:contentStatus/>
</cp:coreProperties>
</file>