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1640" activeTab="1"/>
  </bookViews>
  <sheets>
    <sheet name="COFOG" sheetId="1" r:id="rId1"/>
    <sheet name="Grafikon" sheetId="2" r:id="rId2"/>
    <sheet name="Tabela" sheetId="3" r:id="rId3"/>
  </sheets>
  <definedNames>
    <definedName name="_xlnm.Print_Area" localSheetId="0">'COFOG'!$A$1:$C$59</definedName>
  </definedNames>
  <calcPr fullCalcOnLoad="1"/>
</workbook>
</file>

<file path=xl/sharedStrings.xml><?xml version="1.0" encoding="utf-8"?>
<sst xmlns="http://schemas.openxmlformats.org/spreadsheetml/2006/main" count="104" uniqueCount="95">
  <si>
    <t>COFOG</t>
  </si>
  <si>
    <t>COFOG OPIS</t>
  </si>
  <si>
    <t>Dejavnosti izvršilnih in zakonodajnih organov</t>
  </si>
  <si>
    <t>Dejavnosti s področja finančnih in fiskalnih zadev</t>
  </si>
  <si>
    <t>Splošne kadrovske zadeve</t>
  </si>
  <si>
    <t>Druge splošne zadeve in storitve</t>
  </si>
  <si>
    <t>Druge dejavnosti javne uprave</t>
  </si>
  <si>
    <t>Servisiranje javnega dolga države</t>
  </si>
  <si>
    <t>Splošni transferi med javnofinančnimi institucijami na različnih ravneh države</t>
  </si>
  <si>
    <t>Civilna zaščita</t>
  </si>
  <si>
    <t>Policija</t>
  </si>
  <si>
    <t>Protipožarna varnost</t>
  </si>
  <si>
    <t>Dejavnosti s področja splošnih gospodarskih in trgovinskih zadev</t>
  </si>
  <si>
    <t>Kmetijstvo</t>
  </si>
  <si>
    <t>Gozdarstvo</t>
  </si>
  <si>
    <t>Pridobivanje in distribucija električne energije</t>
  </si>
  <si>
    <t>Pridobivanje in distribucija druge energije</t>
  </si>
  <si>
    <t>Cestni promet</t>
  </si>
  <si>
    <t>Komunikacije</t>
  </si>
  <si>
    <t>Turizem</t>
  </si>
  <si>
    <t>Druge dejavnosti s področja gospodarskih zadev</t>
  </si>
  <si>
    <t>Zbiranje in ravnanje z odpadki</t>
  </si>
  <si>
    <t>Ravnanje z odpadno vodo</t>
  </si>
  <si>
    <t>Stanovanjska dejavnost</t>
  </si>
  <si>
    <t>Dejavnosti na področju prostorskega načrtovanja in razvoja</t>
  </si>
  <si>
    <t>Oskrba z vodo</t>
  </si>
  <si>
    <t>Splošne zdravstvene storitve</t>
  </si>
  <si>
    <t>Dejavnosti na področju športa in rekreacije</t>
  </si>
  <si>
    <t>Kulturne dejavnosti</t>
  </si>
  <si>
    <t>Dejavnosti radia in televizije ter založništva</t>
  </si>
  <si>
    <t>Dejavnosti neprofitnih organizacij, društev, združenj in drugih institucij</t>
  </si>
  <si>
    <t>Predšolska vzgoja</t>
  </si>
  <si>
    <t>Osnovnošolsko izobraževanje</t>
  </si>
  <si>
    <t>Izobraževanje, ki ga ni mogoče opredeliti po stopnjah</t>
  </si>
  <si>
    <t>Podporne storitve pri izobraževanju</t>
  </si>
  <si>
    <t>Varstvo invalidnih oseb</t>
  </si>
  <si>
    <t>Varstvo otrok in družine</t>
  </si>
  <si>
    <t>Zagotavljanje  socialne varnosti socialno ogroženih in socialno izključenih kategorij prebivalstva</t>
  </si>
  <si>
    <t>Druge dejavnosti na področju socialne varnosti</t>
  </si>
  <si>
    <t>0111</t>
  </si>
  <si>
    <t>0112</t>
  </si>
  <si>
    <t>0131</t>
  </si>
  <si>
    <t>0133</t>
  </si>
  <si>
    <t>0160</t>
  </si>
  <si>
    <t>0171</t>
  </si>
  <si>
    <t>0180</t>
  </si>
  <si>
    <t>0220</t>
  </si>
  <si>
    <t>0310</t>
  </si>
  <si>
    <t>0320</t>
  </si>
  <si>
    <t>0411</t>
  </si>
  <si>
    <t>0421</t>
  </si>
  <si>
    <t>0422</t>
  </si>
  <si>
    <t>0435</t>
  </si>
  <si>
    <t>0436</t>
  </si>
  <si>
    <t>0451</t>
  </si>
  <si>
    <t>0460</t>
  </si>
  <si>
    <t>0473</t>
  </si>
  <si>
    <t>0490</t>
  </si>
  <si>
    <t>0510</t>
  </si>
  <si>
    <t>0520</t>
  </si>
  <si>
    <t>0610</t>
  </si>
  <si>
    <t>0620</t>
  </si>
  <si>
    <t>0630</t>
  </si>
  <si>
    <t>0721</t>
  </si>
  <si>
    <t>0810</t>
  </si>
  <si>
    <t>0820</t>
  </si>
  <si>
    <t>0830</t>
  </si>
  <si>
    <t>0840</t>
  </si>
  <si>
    <t>0911</t>
  </si>
  <si>
    <t>0912</t>
  </si>
  <si>
    <t>0950</t>
  </si>
  <si>
    <t>0960</t>
  </si>
  <si>
    <t>01</t>
  </si>
  <si>
    <t>JAVNA UPRAVA</t>
  </si>
  <si>
    <t>02</t>
  </si>
  <si>
    <t>OBRAMBA</t>
  </si>
  <si>
    <t>03</t>
  </si>
  <si>
    <t>JAVNI RED IN VARNOST</t>
  </si>
  <si>
    <t>GOSPODARSKE DEJAVNOSTI</t>
  </si>
  <si>
    <t>04</t>
  </si>
  <si>
    <t>05</t>
  </si>
  <si>
    <t>VARSTVO OKOLJA</t>
  </si>
  <si>
    <t>06</t>
  </si>
  <si>
    <t>STANOVANJSKA DEJAVNOST IN PROSTORSKI RAZVOJ</t>
  </si>
  <si>
    <t>07</t>
  </si>
  <si>
    <t>ZDRAVSTVO</t>
  </si>
  <si>
    <t>08</t>
  </si>
  <si>
    <t>REKREACIJA, KULTURA IN DEJAVNOST NEPROFITNIH ORGANIZACIJ</t>
  </si>
  <si>
    <t>09</t>
  </si>
  <si>
    <t>IZOBRAŽEVANJE</t>
  </si>
  <si>
    <t>10</t>
  </si>
  <si>
    <t>SOCIALNA VARNOST</t>
  </si>
  <si>
    <t>Proračun 2007</t>
  </si>
  <si>
    <t>REKREACIJA, KULTURA IN DEJAVNOST NEPR. ORG.</t>
  </si>
  <si>
    <t>Storitve splošnega zdravstvenega varstva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</si>
</sst>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.75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sz val="2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0" fillId="0" borderId="0" xfId="18" applyNumberFormat="1" applyFont="1" applyAlignment="1">
      <alignment horizontal="center"/>
    </xf>
    <xf numFmtId="173" fontId="1" fillId="0" borderId="0" xfId="18" applyNumberFormat="1" applyFont="1" applyAlignment="1">
      <alignment horizontal="center"/>
    </xf>
    <xf numFmtId="173" fontId="0" fillId="0" borderId="0" xfId="18" applyNumberFormat="1" applyAlignment="1">
      <alignment horizontal="center"/>
    </xf>
    <xf numFmtId="43" fontId="0" fillId="0" borderId="0" xfId="18" applyAlignment="1">
      <alignment/>
    </xf>
    <xf numFmtId="43" fontId="1" fillId="0" borderId="0" xfId="18" applyFont="1" applyAlignment="1">
      <alignment/>
    </xf>
    <xf numFmtId="173" fontId="1" fillId="0" borderId="0" xfId="18" applyNumberFormat="1" applyFont="1" applyAlignment="1">
      <alignment/>
    </xf>
    <xf numFmtId="10" fontId="0" fillId="0" borderId="0" xfId="15" applyNumberForma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PREGLED PRORAČUNA PO FUNKCIONALNI KLASIFIKACIJI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3285"/>
          <c:w val="0.57325"/>
          <c:h val="0.348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Pt>
            <c:idx val="7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Tabela!$A$1:$A$10</c:f>
              <c:strCache>
                <c:ptCount val="10"/>
                <c:pt idx="0">
                  <c:v>JAVNA UPRAVA</c:v>
                </c:pt>
                <c:pt idx="1">
                  <c:v>OBRAMBA</c:v>
                </c:pt>
                <c:pt idx="2">
                  <c:v>JAVNI RED IN VARNOST</c:v>
                </c:pt>
                <c:pt idx="3">
                  <c:v>GOSPODARSKE DEJAVNOSTI</c:v>
                </c:pt>
                <c:pt idx="4">
                  <c:v>VARSTVO OKOLJA</c:v>
                </c:pt>
                <c:pt idx="5">
                  <c:v>STANOVANJSKA DEJAVNOST IN PROSTORSKI RAZVOJ</c:v>
                </c:pt>
                <c:pt idx="6">
                  <c:v>ZDRAVSTVO</c:v>
                </c:pt>
                <c:pt idx="7">
                  <c:v>REKREACIJA, KULTURA IN DEJAVNOST NEPR. ORG.</c:v>
                </c:pt>
                <c:pt idx="8">
                  <c:v>IZOBRAŽEVANJE</c:v>
                </c:pt>
                <c:pt idx="9">
                  <c:v>SOCIALNA VARNOST</c:v>
                </c:pt>
              </c:strCache>
            </c:strRef>
          </c:cat>
          <c:val>
            <c:numRef>
              <c:f>Tabela!$B$1:$B$10</c:f>
              <c:numCache>
                <c:ptCount val="10"/>
                <c:pt idx="0">
                  <c:v>1996987</c:v>
                </c:pt>
                <c:pt idx="1">
                  <c:v>14401</c:v>
                </c:pt>
                <c:pt idx="2">
                  <c:v>212354</c:v>
                </c:pt>
                <c:pt idx="3">
                  <c:v>6106946</c:v>
                </c:pt>
                <c:pt idx="4">
                  <c:v>446713</c:v>
                </c:pt>
                <c:pt idx="5">
                  <c:v>1190936</c:v>
                </c:pt>
                <c:pt idx="6">
                  <c:v>215966</c:v>
                </c:pt>
                <c:pt idx="7">
                  <c:v>1536274</c:v>
                </c:pt>
                <c:pt idx="8">
                  <c:v>2474230</c:v>
                </c:pt>
                <c:pt idx="9">
                  <c:v>330651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17</xdr:col>
      <xdr:colOff>476250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47625"/>
        <a:ext cx="108394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B1">
      <selection activeCell="C2" sqref="C2"/>
    </sheetView>
  </sheetViews>
  <sheetFormatPr defaultColWidth="9.140625" defaultRowHeight="12.75"/>
  <cols>
    <col min="1" max="1" width="8.8515625" style="1" customWidth="1"/>
    <col min="2" max="2" width="78.421875" style="0" customWidth="1"/>
    <col min="3" max="3" width="20.00390625" style="6" bestFit="1" customWidth="1"/>
    <col min="6" max="6" width="20.00390625" style="7" bestFit="1" customWidth="1"/>
  </cols>
  <sheetData>
    <row r="1" spans="1:6" ht="12.75">
      <c r="A1" s="1" t="s">
        <v>0</v>
      </c>
      <c r="B1" t="s">
        <v>1</v>
      </c>
      <c r="C1" s="4" t="s">
        <v>92</v>
      </c>
      <c r="F1">
        <v>212940436</v>
      </c>
    </row>
    <row r="2" spans="1:6" s="3" customFormat="1" ht="12.75">
      <c r="A2" s="2" t="s">
        <v>72</v>
      </c>
      <c r="B2" s="3" t="s">
        <v>73</v>
      </c>
      <c r="C2" s="5">
        <f>SUM(C3:C9)</f>
        <v>381143076</v>
      </c>
      <c r="F2">
        <v>7046939</v>
      </c>
    </row>
    <row r="3" spans="1:6" ht="12.75">
      <c r="A3" s="1" t="s">
        <v>39</v>
      </c>
      <c r="B3" t="s">
        <v>2</v>
      </c>
      <c r="C3">
        <v>212940436</v>
      </c>
      <c r="F3">
        <v>1200000</v>
      </c>
    </row>
    <row r="4" spans="1:6" ht="12.75">
      <c r="A4" s="1" t="s">
        <v>40</v>
      </c>
      <c r="B4" t="s">
        <v>3</v>
      </c>
      <c r="C4">
        <v>7046939</v>
      </c>
      <c r="F4">
        <v>107574400</v>
      </c>
    </row>
    <row r="5" spans="1:6" ht="12.75">
      <c r="A5" s="1" t="s">
        <v>41</v>
      </c>
      <c r="B5" t="s">
        <v>4</v>
      </c>
      <c r="C5">
        <v>1200000</v>
      </c>
      <c r="F5">
        <v>14170000</v>
      </c>
    </row>
    <row r="6" spans="1:6" ht="12.75">
      <c r="A6" s="1" t="s">
        <v>42</v>
      </c>
      <c r="B6" t="s">
        <v>5</v>
      </c>
      <c r="C6">
        <v>107574400</v>
      </c>
      <c r="F6">
        <v>28445385</v>
      </c>
    </row>
    <row r="7" spans="1:6" ht="12.75">
      <c r="A7" s="1" t="s">
        <v>43</v>
      </c>
      <c r="B7" t="s">
        <v>6</v>
      </c>
      <c r="C7">
        <v>14170000</v>
      </c>
      <c r="F7">
        <v>9765916</v>
      </c>
    </row>
    <row r="8" spans="1:6" ht="12.75">
      <c r="A8" s="1" t="s">
        <v>44</v>
      </c>
      <c r="B8" t="s">
        <v>7</v>
      </c>
      <c r="C8">
        <v>28445385</v>
      </c>
      <c r="F8">
        <v>3360204</v>
      </c>
    </row>
    <row r="9" spans="1:6" ht="12.75">
      <c r="A9" s="1" t="s">
        <v>45</v>
      </c>
      <c r="B9" t="s">
        <v>8</v>
      </c>
      <c r="C9">
        <v>9765916</v>
      </c>
      <c r="F9">
        <v>500000</v>
      </c>
    </row>
    <row r="10" ht="12.75">
      <c r="F10">
        <v>37381800</v>
      </c>
    </row>
    <row r="11" spans="1:6" s="3" customFormat="1" ht="12.75">
      <c r="A11" s="2" t="s">
        <v>74</v>
      </c>
      <c r="B11" s="3" t="s">
        <v>75</v>
      </c>
      <c r="C11" s="9">
        <f>C12</f>
        <v>3360204</v>
      </c>
      <c r="F11">
        <v>42175000</v>
      </c>
    </row>
    <row r="12" spans="1:6" ht="12.75">
      <c r="A12" s="1" t="s">
        <v>46</v>
      </c>
      <c r="B12" t="s">
        <v>9</v>
      </c>
      <c r="C12">
        <v>3360204</v>
      </c>
      <c r="F12">
        <v>26450000</v>
      </c>
    </row>
    <row r="13" ht="12.75">
      <c r="F13">
        <v>19220000</v>
      </c>
    </row>
    <row r="14" spans="1:6" s="3" customFormat="1" ht="12.75">
      <c r="A14" s="2" t="s">
        <v>76</v>
      </c>
      <c r="B14" s="3" t="s">
        <v>77</v>
      </c>
      <c r="C14" s="5">
        <f>SUM(C15:C16)</f>
        <v>37881800</v>
      </c>
      <c r="F14">
        <v>22808560</v>
      </c>
    </row>
    <row r="15" spans="1:6" ht="12.75">
      <c r="A15" s="1" t="s">
        <v>47</v>
      </c>
      <c r="B15" t="s">
        <v>10</v>
      </c>
      <c r="C15">
        <v>500000</v>
      </c>
      <c r="F15">
        <v>180000</v>
      </c>
    </row>
    <row r="16" spans="1:6" ht="12.75">
      <c r="A16" s="1" t="s">
        <v>48</v>
      </c>
      <c r="B16" t="s">
        <v>11</v>
      </c>
      <c r="C16">
        <v>37381800</v>
      </c>
      <c r="F16">
        <v>345800300</v>
      </c>
    </row>
    <row r="17" ht="12.75">
      <c r="F17">
        <v>1800000</v>
      </c>
    </row>
    <row r="18" spans="1:6" s="3" customFormat="1" ht="12.75">
      <c r="A18" s="2" t="s">
        <v>79</v>
      </c>
      <c r="B18" s="3" t="s">
        <v>78</v>
      </c>
      <c r="C18" s="5">
        <f>SUM(C19:C27)</f>
        <v>522258860</v>
      </c>
      <c r="F18">
        <v>3700000</v>
      </c>
    </row>
    <row r="19" spans="1:6" ht="12.75">
      <c r="A19" s="1" t="s">
        <v>49</v>
      </c>
      <c r="B19" t="s">
        <v>12</v>
      </c>
      <c r="C19">
        <v>42175000</v>
      </c>
      <c r="F19">
        <v>60125000</v>
      </c>
    </row>
    <row r="20" spans="1:6" ht="12.75">
      <c r="A20" s="1" t="s">
        <v>50</v>
      </c>
      <c r="B20" t="s">
        <v>13</v>
      </c>
      <c r="C20">
        <v>26450000</v>
      </c>
      <c r="F20">
        <v>30593200</v>
      </c>
    </row>
    <row r="21" spans="1:6" ht="12.75">
      <c r="A21" s="1" t="s">
        <v>51</v>
      </c>
      <c r="B21" t="s">
        <v>14</v>
      </c>
      <c r="C21">
        <v>19220000</v>
      </c>
      <c r="F21">
        <v>112810000</v>
      </c>
    </row>
    <row r="22" spans="1:6" ht="12.75">
      <c r="A22" s="1" t="s">
        <v>52</v>
      </c>
      <c r="B22" t="s">
        <v>15</v>
      </c>
      <c r="C22">
        <v>22808560</v>
      </c>
      <c r="F22">
        <v>225250000</v>
      </c>
    </row>
    <row r="23" spans="1:6" ht="12.75">
      <c r="A23" s="1" t="s">
        <v>53</v>
      </c>
      <c r="B23" t="s">
        <v>16</v>
      </c>
      <c r="C23">
        <v>180000</v>
      </c>
      <c r="F23">
        <v>46200000</v>
      </c>
    </row>
    <row r="24" spans="1:6" ht="12.75">
      <c r="A24" s="1" t="s">
        <v>54</v>
      </c>
      <c r="B24" t="s">
        <v>17</v>
      </c>
      <c r="C24">
        <v>345800300</v>
      </c>
      <c r="F24">
        <v>5000000</v>
      </c>
    </row>
    <row r="25" spans="1:6" ht="12.75">
      <c r="A25" s="1" t="s">
        <v>55</v>
      </c>
      <c r="B25" t="s">
        <v>18</v>
      </c>
      <c r="C25">
        <v>1800000</v>
      </c>
      <c r="F25">
        <v>52815318</v>
      </c>
    </row>
    <row r="26" spans="1:6" ht="12.75">
      <c r="A26" s="1" t="s">
        <v>56</v>
      </c>
      <c r="B26" t="s">
        <v>19</v>
      </c>
      <c r="C26">
        <v>3700000</v>
      </c>
      <c r="F26">
        <v>4227250</v>
      </c>
    </row>
    <row r="27" spans="1:6" ht="12.75">
      <c r="A27" s="1" t="s">
        <v>57</v>
      </c>
      <c r="B27" t="s">
        <v>20</v>
      </c>
      <c r="C27">
        <v>60125000</v>
      </c>
      <c r="F27">
        <v>128349691</v>
      </c>
    </row>
    <row r="28" ht="12.75">
      <c r="F28">
        <v>133273418</v>
      </c>
    </row>
    <row r="29" spans="1:6" s="3" customFormat="1" ht="12.75">
      <c r="A29" s="2" t="s">
        <v>80</v>
      </c>
      <c r="B29" s="3" t="s">
        <v>81</v>
      </c>
      <c r="C29" s="5">
        <f>SUM(C30:C31)</f>
        <v>143403200</v>
      </c>
      <c r="F29">
        <v>2650000</v>
      </c>
    </row>
    <row r="30" spans="1:6" ht="12.75">
      <c r="A30" s="1" t="s">
        <v>58</v>
      </c>
      <c r="B30" t="s">
        <v>21</v>
      </c>
      <c r="C30">
        <v>30593200</v>
      </c>
      <c r="F30">
        <v>14945394</v>
      </c>
    </row>
    <row r="31" spans="1:6" ht="12.75">
      <c r="A31" s="1" t="s">
        <v>59</v>
      </c>
      <c r="B31" t="s">
        <v>22</v>
      </c>
      <c r="C31">
        <v>112810000</v>
      </c>
      <c r="F31">
        <v>259040000</v>
      </c>
    </row>
    <row r="32" ht="12.75">
      <c r="F32">
        <v>141911775</v>
      </c>
    </row>
    <row r="33" spans="1:6" s="3" customFormat="1" ht="12.75">
      <c r="A33" s="2" t="s">
        <v>82</v>
      </c>
      <c r="B33" s="3" t="s">
        <v>83</v>
      </c>
      <c r="C33" s="5">
        <f>SUM(C34:C36)</f>
        <v>276450000</v>
      </c>
      <c r="F33">
        <v>850000</v>
      </c>
    </row>
    <row r="34" spans="1:6" ht="12.75">
      <c r="A34" s="1" t="s">
        <v>60</v>
      </c>
      <c r="B34" t="s">
        <v>23</v>
      </c>
      <c r="C34">
        <v>225250000</v>
      </c>
      <c r="F34">
        <v>60700000</v>
      </c>
    </row>
    <row r="35" spans="1:6" ht="12.75">
      <c r="A35" s="1" t="s">
        <v>61</v>
      </c>
      <c r="B35" t="s">
        <v>24</v>
      </c>
      <c r="C35">
        <v>46200000</v>
      </c>
      <c r="F35">
        <v>14134660</v>
      </c>
    </row>
    <row r="36" spans="1:6" ht="12.75">
      <c r="A36" s="1" t="s">
        <v>62</v>
      </c>
      <c r="B36" t="s">
        <v>25</v>
      </c>
      <c r="C36">
        <v>5000000</v>
      </c>
      <c r="F36">
        <v>2760000</v>
      </c>
    </row>
    <row r="37" ht="12.75">
      <c r="F37">
        <v>48239256</v>
      </c>
    </row>
    <row r="38" spans="1:6" s="3" customFormat="1" ht="12.75">
      <c r="A38" s="2" t="s">
        <v>84</v>
      </c>
      <c r="B38" s="3" t="s">
        <v>85</v>
      </c>
      <c r="C38" s="5">
        <f>SUM(C39:C40)</f>
        <v>57042568</v>
      </c>
      <c r="F38">
        <v>9892000</v>
      </c>
    </row>
    <row r="39" spans="1:6" ht="12.75">
      <c r="A39" s="1" t="s">
        <v>63</v>
      </c>
      <c r="B39" t="s">
        <v>26</v>
      </c>
      <c r="C39">
        <v>52815318</v>
      </c>
      <c r="F39" s="7">
        <f>SUM(F1:F38)</f>
        <v>2238285902</v>
      </c>
    </row>
    <row r="40" spans="2:3" ht="12.75">
      <c r="B40" t="s">
        <v>94</v>
      </c>
      <c r="C40">
        <v>4227250</v>
      </c>
    </row>
    <row r="42" spans="1:6" s="3" customFormat="1" ht="12.75">
      <c r="A42" s="2" t="s">
        <v>86</v>
      </c>
      <c r="B42" s="3" t="s">
        <v>87</v>
      </c>
      <c r="C42" s="5">
        <f>SUM(C43:C46)</f>
        <v>279218503</v>
      </c>
      <c r="F42" s="8"/>
    </row>
    <row r="43" spans="1:3" ht="12.75">
      <c r="A43" s="1" t="s">
        <v>64</v>
      </c>
      <c r="B43" t="s">
        <v>27</v>
      </c>
      <c r="C43">
        <v>128349691</v>
      </c>
    </row>
    <row r="44" spans="1:3" ht="12.75">
      <c r="A44" s="1" t="s">
        <v>65</v>
      </c>
      <c r="B44" t="s">
        <v>28</v>
      </c>
      <c r="C44">
        <v>133273418</v>
      </c>
    </row>
    <row r="45" spans="1:3" ht="12.75">
      <c r="A45" s="1" t="s">
        <v>66</v>
      </c>
      <c r="B45" t="s">
        <v>29</v>
      </c>
      <c r="C45">
        <v>2650000</v>
      </c>
    </row>
    <row r="46" spans="1:3" ht="12.75">
      <c r="A46" s="1" t="s">
        <v>67</v>
      </c>
      <c r="B46" t="s">
        <v>30</v>
      </c>
      <c r="C46">
        <v>14945394</v>
      </c>
    </row>
    <row r="48" spans="1:6" s="3" customFormat="1" ht="12.75">
      <c r="A48" s="2" t="s">
        <v>88</v>
      </c>
      <c r="B48" s="3" t="s">
        <v>89</v>
      </c>
      <c r="C48" s="5">
        <f>SUM(C49:C52)</f>
        <v>462501775</v>
      </c>
      <c r="F48" s="8"/>
    </row>
    <row r="49" spans="1:3" ht="12.75">
      <c r="A49" s="1" t="s">
        <v>68</v>
      </c>
      <c r="B49" t="s">
        <v>31</v>
      </c>
      <c r="C49">
        <v>259040000</v>
      </c>
    </row>
    <row r="50" spans="1:3" ht="12.75">
      <c r="A50" s="1" t="s">
        <v>69</v>
      </c>
      <c r="B50" t="s">
        <v>32</v>
      </c>
      <c r="C50">
        <v>141911775</v>
      </c>
    </row>
    <row r="51" spans="1:3" ht="12.75">
      <c r="A51" s="1" t="s">
        <v>70</v>
      </c>
      <c r="B51" t="s">
        <v>33</v>
      </c>
      <c r="C51">
        <v>850000</v>
      </c>
    </row>
    <row r="52" spans="1:3" ht="12.75">
      <c r="A52" s="1" t="s">
        <v>71</v>
      </c>
      <c r="B52" t="s">
        <v>34</v>
      </c>
      <c r="C52">
        <v>60700000</v>
      </c>
    </row>
    <row r="54" spans="1:6" s="3" customFormat="1" ht="12.75">
      <c r="A54" s="2" t="s">
        <v>90</v>
      </c>
      <c r="B54" s="3" t="s">
        <v>91</v>
      </c>
      <c r="C54" s="5">
        <f>SUM(C55:C58)</f>
        <v>75025916</v>
      </c>
      <c r="F54" s="8"/>
    </row>
    <row r="55" spans="1:3" ht="12.75">
      <c r="A55" s="1">
        <v>1012</v>
      </c>
      <c r="B55" t="s">
        <v>35</v>
      </c>
      <c r="C55">
        <v>14134660</v>
      </c>
    </row>
    <row r="56" spans="1:3" ht="12.75">
      <c r="A56" s="1">
        <v>1040</v>
      </c>
      <c r="B56" t="s">
        <v>36</v>
      </c>
      <c r="C56">
        <v>2760000</v>
      </c>
    </row>
    <row r="57" spans="1:3" ht="12.75">
      <c r="A57" s="1">
        <v>1070</v>
      </c>
      <c r="B57" t="s">
        <v>37</v>
      </c>
      <c r="C57">
        <v>48239256</v>
      </c>
    </row>
    <row r="58" spans="1:3" ht="12.75">
      <c r="A58" s="1">
        <v>1090</v>
      </c>
      <c r="B58" t="s">
        <v>38</v>
      </c>
      <c r="C58">
        <v>9892000</v>
      </c>
    </row>
    <row r="59" ht="12.75">
      <c r="C59" s="6">
        <f>C2+C11+C14+C18+C29+C33+C38+C42+C48+C54</f>
        <v>2238285902</v>
      </c>
    </row>
    <row r="64" ht="12.75">
      <c r="C64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</sheetData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3:I3"/>
  <sheetViews>
    <sheetView tabSelected="1" workbookViewId="0" topLeftCell="C1">
      <selection activeCell="H3" sqref="H3"/>
    </sheetView>
  </sheetViews>
  <sheetFormatPr defaultColWidth="9.140625" defaultRowHeight="12.75"/>
  <sheetData>
    <row r="3" ht="27">
      <c r="I3" s="11"/>
    </row>
  </sheetData>
  <printOptions/>
  <pageMargins left="0.5905511811023623" right="0.75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0" sqref="B10"/>
    </sheetView>
  </sheetViews>
  <sheetFormatPr defaultColWidth="9.140625" defaultRowHeight="12.75"/>
  <cols>
    <col min="1" max="1" width="50.7109375" style="0" customWidth="1"/>
    <col min="2" max="2" width="18.7109375" style="9" bestFit="1" customWidth="1"/>
    <col min="3" max="3" width="9.140625" style="10" customWidth="1"/>
  </cols>
  <sheetData>
    <row r="1" spans="1:3" ht="12.75">
      <c r="A1" s="3" t="s">
        <v>73</v>
      </c>
      <c r="B1" s="5">
        <v>1996987</v>
      </c>
      <c r="C1" s="10">
        <f>B1/$B$11</f>
        <v>0.13748186115714905</v>
      </c>
    </row>
    <row r="2" spans="1:3" ht="12.75">
      <c r="A2" s="3" t="s">
        <v>75</v>
      </c>
      <c r="B2" s="9">
        <v>14401</v>
      </c>
      <c r="C2" s="10">
        <f aca="true" t="shared" si="0" ref="C2:C11">B2/$B$11</f>
        <v>0.0009914317331680695</v>
      </c>
    </row>
    <row r="3" spans="1:3" ht="12.75">
      <c r="A3" s="3" t="s">
        <v>77</v>
      </c>
      <c r="B3" s="9">
        <v>212354</v>
      </c>
      <c r="C3" s="10">
        <f t="shared" si="0"/>
        <v>0.014619435752043069</v>
      </c>
    </row>
    <row r="4" spans="1:3" ht="12.75">
      <c r="A4" s="3" t="s">
        <v>78</v>
      </c>
      <c r="B4" s="9">
        <v>6106946</v>
      </c>
      <c r="C4" s="10">
        <f t="shared" si="0"/>
        <v>0.42043052962598493</v>
      </c>
    </row>
    <row r="5" spans="1:3" ht="12.75">
      <c r="A5" s="3" t="s">
        <v>81</v>
      </c>
      <c r="B5" s="9">
        <v>446713</v>
      </c>
      <c r="C5" s="10">
        <f t="shared" si="0"/>
        <v>0.030753797918110396</v>
      </c>
    </row>
    <row r="6" spans="1:3" ht="12.75">
      <c r="A6" s="3" t="s">
        <v>83</v>
      </c>
      <c r="B6" s="9">
        <v>1190936</v>
      </c>
      <c r="C6" s="10">
        <f t="shared" si="0"/>
        <v>0.08198956618097687</v>
      </c>
    </row>
    <row r="7" spans="1:3" ht="12.75">
      <c r="A7" s="3" t="s">
        <v>85</v>
      </c>
      <c r="B7" s="9">
        <v>215966</v>
      </c>
      <c r="C7" s="10">
        <f t="shared" si="0"/>
        <v>0.014868102609914263</v>
      </c>
    </row>
    <row r="8" spans="1:3" ht="12.75">
      <c r="A8" s="3" t="s">
        <v>93</v>
      </c>
      <c r="B8" s="9">
        <v>1536274</v>
      </c>
      <c r="C8" s="10">
        <f t="shared" si="0"/>
        <v>0.10576423820853015</v>
      </c>
    </row>
    <row r="9" spans="1:3" ht="12.75">
      <c r="A9" s="3" t="s">
        <v>89</v>
      </c>
      <c r="B9" s="9">
        <v>2474230</v>
      </c>
      <c r="C9" s="10">
        <f t="shared" si="0"/>
        <v>0.17033748608821836</v>
      </c>
    </row>
    <row r="10" spans="1:3" ht="12.75">
      <c r="A10" s="3" t="s">
        <v>91</v>
      </c>
      <c r="B10" s="9">
        <v>330651</v>
      </c>
      <c r="C10" s="10">
        <f t="shared" si="0"/>
        <v>0.022763550725904823</v>
      </c>
    </row>
    <row r="11" spans="2:3" ht="12.75">
      <c r="B11" s="9">
        <f>SUM(B1:B10)</f>
        <v>14525458</v>
      </c>
      <c r="C11" s="10">
        <f t="shared" si="0"/>
        <v>1</v>
      </c>
    </row>
  </sheetData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darja</cp:lastModifiedBy>
  <cp:lastPrinted>2007-11-14T09:02:14Z</cp:lastPrinted>
  <dcterms:created xsi:type="dcterms:W3CDTF">2006-08-30T07:02:55Z</dcterms:created>
  <dcterms:modified xsi:type="dcterms:W3CDTF">2007-12-17T07:42:33Z</dcterms:modified>
  <cp:category/>
  <cp:version/>
  <cp:contentType/>
  <cp:contentStatus/>
</cp:coreProperties>
</file>